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OANGKHOI\02. Hoc vu\09. OLP truyen thong 30.4\2022.2023\"/>
    </mc:Choice>
  </mc:AlternateContent>
  <xr:revisionPtr revIDLastSave="0" documentId="13_ncr:1_{6137B69D-166D-41CE-B8EE-A542E75E450D}" xr6:coauthVersionLast="47" xr6:coauthVersionMax="47" xr10:uidLastSave="{00000000-0000-0000-0000-000000000000}"/>
  <bookViews>
    <workbookView xWindow="-120" yWindow="-120" windowWidth="29040" windowHeight="15840" activeTab="6" xr2:uid="{07EEB7AD-D4F1-4D52-A9E7-F296B91319B8}"/>
  </bookViews>
  <sheets>
    <sheet name="1. Thông tin chung" sheetId="7" r:id="rId1"/>
    <sheet name="Data" sheetId="8" state="veryHidden" r:id="rId2"/>
    <sheet name="2. Ds học sinh dự thi - Khối 10" sheetId="2" r:id="rId3"/>
    <sheet name="3. Ds học sinh dự thi - Khối 11" sheetId="13" r:id="rId4"/>
    <sheet name="4. Ds CB chấm thi" sheetId="3" r:id="rId5"/>
    <sheet name="5. Ds CB coi thi" sheetId="14" r:id="rId6"/>
    <sheet name="6. Ds đoàn (GV)" sheetId="5" r:id="rId7"/>
  </sheets>
  <definedNames>
    <definedName name="_xlnm.Print_Titles" localSheetId="2">'2. Ds học sinh dự thi - Khối 10'!$7:$8</definedName>
    <definedName name="_xlnm.Print_Titles" localSheetId="3">'3. Ds học sinh dự thi - Khối 11'!$7:$8</definedName>
    <definedName name="TENKYTHI">Data!$C$3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5" l="1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10" i="5"/>
  <c r="A9" i="5"/>
  <c r="D12" i="14"/>
  <c r="D38" i="14"/>
  <c r="A38" i="14"/>
  <c r="D37" i="14"/>
  <c r="A37" i="14"/>
  <c r="D36" i="14"/>
  <c r="A36" i="14"/>
  <c r="D35" i="14"/>
  <c r="A35" i="14"/>
  <c r="D34" i="14"/>
  <c r="A34" i="14"/>
  <c r="D33" i="14"/>
  <c r="A33" i="14"/>
  <c r="D32" i="14"/>
  <c r="A32" i="14"/>
  <c r="D31" i="14"/>
  <c r="A31" i="14"/>
  <c r="D30" i="14"/>
  <c r="A30" i="14"/>
  <c r="D29" i="14"/>
  <c r="A29" i="14"/>
  <c r="D28" i="14"/>
  <c r="A28" i="14"/>
  <c r="D27" i="14"/>
  <c r="A27" i="14"/>
  <c r="D26" i="14"/>
  <c r="A26" i="14"/>
  <c r="D25" i="14"/>
  <c r="A25" i="14"/>
  <c r="D24" i="14"/>
  <c r="A24" i="14"/>
  <c r="D23" i="14"/>
  <c r="A23" i="14"/>
  <c r="D22" i="14"/>
  <c r="A22" i="14"/>
  <c r="D21" i="14"/>
  <c r="A21" i="14"/>
  <c r="D20" i="14"/>
  <c r="A20" i="14"/>
  <c r="D19" i="14"/>
  <c r="A19" i="14"/>
  <c r="D18" i="14"/>
  <c r="A18" i="14"/>
  <c r="D17" i="14"/>
  <c r="A17" i="14"/>
  <c r="D16" i="14"/>
  <c r="A16" i="14"/>
  <c r="D15" i="14"/>
  <c r="A15" i="14"/>
  <c r="D14" i="14"/>
  <c r="A14" i="14"/>
  <c r="D13" i="14"/>
  <c r="A13" i="14"/>
  <c r="A12" i="14"/>
  <c r="D11" i="14"/>
  <c r="A11" i="14"/>
  <c r="D10" i="14"/>
  <c r="A10" i="14"/>
  <c r="D9" i="14"/>
  <c r="A9" i="14"/>
  <c r="A4" i="14"/>
  <c r="A2" i="14"/>
  <c r="A1" i="14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9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10" i="3"/>
  <c r="A9" i="3"/>
  <c r="C52" i="13"/>
  <c r="C51" i="13"/>
  <c r="C50" i="13"/>
  <c r="C49" i="13"/>
  <c r="C48" i="13"/>
  <c r="C47" i="13"/>
  <c r="C46" i="13"/>
  <c r="C45" i="13"/>
  <c r="C44" i="13"/>
  <c r="C43" i="13"/>
  <c r="C53" i="13" s="1"/>
  <c r="E39" i="13" s="1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A39" i="13" s="1"/>
  <c r="A4" i="13"/>
  <c r="A2" i="13"/>
  <c r="A1" i="1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E9" i="7"/>
  <c r="C44" i="2"/>
  <c r="C45" i="2"/>
  <c r="C46" i="2"/>
  <c r="C47" i="2"/>
  <c r="C48" i="2"/>
  <c r="C49" i="2"/>
  <c r="C50" i="2"/>
  <c r="C51" i="2"/>
  <c r="C52" i="2"/>
  <c r="C43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10" i="2"/>
  <c r="A4" i="7"/>
  <c r="A9" i="2"/>
  <c r="A4" i="5"/>
  <c r="A4" i="3"/>
  <c r="A4" i="2"/>
  <c r="A2" i="5"/>
  <c r="A1" i="5"/>
  <c r="A2" i="3"/>
  <c r="A1" i="3"/>
  <c r="A2" i="2"/>
  <c r="A1" i="2"/>
  <c r="A34" i="5" l="1"/>
  <c r="A39" i="3"/>
  <c r="A39" i="14"/>
  <c r="C53" i="2"/>
  <c r="E39" i="2" s="1"/>
  <c r="A39" i="2"/>
</calcChain>
</file>

<file path=xl/sharedStrings.xml><?xml version="1.0" encoding="utf-8"?>
<sst xmlns="http://schemas.openxmlformats.org/spreadsheetml/2006/main" count="242" uniqueCount="190">
  <si>
    <t>THÔNG TIN CHUNG ĐƠN VỊ DỰ THI</t>
  </si>
  <si>
    <t>STT</t>
  </si>
  <si>
    <t>TT</t>
  </si>
  <si>
    <t>NGÀY SINH</t>
  </si>
  <si>
    <t>NƠI SINH</t>
  </si>
  <si>
    <t>KHỐI LỚP</t>
  </si>
  <si>
    <t>MÔN THI</t>
  </si>
  <si>
    <t>NGÀY</t>
  </si>
  <si>
    <t>THÁNG</t>
  </si>
  <si>
    <t>NĂM</t>
  </si>
  <si>
    <t>HỌ VÀ TÊN</t>
  </si>
  <si>
    <t>CHỨC VỤ</t>
  </si>
  <si>
    <t>NHIỆM VỤ ĐƯỢC GIAO</t>
  </si>
  <si>
    <t>MÔN</t>
  </si>
  <si>
    <t>KHỐI</t>
  </si>
  <si>
    <t>GHI CHÚ</t>
  </si>
  <si>
    <t>DANH SÁCH CÁN BỘ COI THI</t>
  </si>
  <si>
    <t>HỌ TÊN HỌC SINH</t>
  </si>
  <si>
    <t>HỌ TÊN GIÁM KHẢO</t>
  </si>
  <si>
    <t>DANH SÁCH ĐOÀN CÁN BỘ, GIÁO VIÊN THAM DỰ LIÊN HOAN GIAO LƯU</t>
  </si>
  <si>
    <t>TRƯỜNG THPT CHUYÊN LÊ HỒNG PHONG</t>
  </si>
  <si>
    <t>NỘI DUNG</t>
  </si>
  <si>
    <t>THÔNG TIN</t>
  </si>
  <si>
    <t>TỈNH/THÀNH PHỐ</t>
  </si>
  <si>
    <t>TÊN TRƯỜNG</t>
  </si>
  <si>
    <t>SỐ ĐIỆN THOẠI TRƯỜNG</t>
  </si>
  <si>
    <t>TÊN TRƯỞNG ĐOÀN</t>
  </si>
  <si>
    <t>SỐ ĐIỆN THOẠI TRƯỜNG ĐOÀN</t>
  </si>
  <si>
    <t>TỈNH AN GIANG</t>
  </si>
  <si>
    <t>TỈNH BẮC KẠN</t>
  </si>
  <si>
    <t>TỈNH BẾN TRE</t>
  </si>
  <si>
    <t>TỈNH BÌNH PHƯỚC</t>
  </si>
  <si>
    <t>TỈNH CAO BẰNG</t>
  </si>
  <si>
    <t>TỈNH ĐẮK LẮK</t>
  </si>
  <si>
    <t>TỈNH ĐỒNG NAI</t>
  </si>
  <si>
    <t>TỈNH HÀ GIANG</t>
  </si>
  <si>
    <t>TỈNH HÀ TÂY</t>
  </si>
  <si>
    <t>THÀNH PHỐ HẢI PHÒNG</t>
  </si>
  <si>
    <t>TỈNH HẬU GIANG</t>
  </si>
  <si>
    <t>TỈNH KIÊN GIANG</t>
  </si>
  <si>
    <t>TỈNH LÀO CAI</t>
  </si>
  <si>
    <t>TỈNH LONG AN</t>
  </si>
  <si>
    <t>TỈNH NINH BÌNH</t>
  </si>
  <si>
    <t>TỈNH PHÚ YÊN</t>
  </si>
  <si>
    <t>TỈNH QUẢNG NGÃI</t>
  </si>
  <si>
    <t>TỈNH SÓC TRĂNG</t>
  </si>
  <si>
    <t>TỈNH THÁI BÌNH</t>
  </si>
  <si>
    <t>TỈNH TUYÊN QUANG</t>
  </si>
  <si>
    <t>TỈNH YÊN BÁI</t>
  </si>
  <si>
    <t>TỈNH BẮC GIANG</t>
  </si>
  <si>
    <t>TỈNH BÌNH DƯƠNG</t>
  </si>
  <si>
    <t>TỈNH BÌNH THUẬN</t>
  </si>
  <si>
    <t>THÀNH PHỐ CẦN THƠ</t>
  </si>
  <si>
    <t>TỈNH ĐẮK NÔNG</t>
  </si>
  <si>
    <t>TỈNH ĐỒNG THÁP</t>
  </si>
  <si>
    <t>TỈNH HÀ NAM</t>
  </si>
  <si>
    <t>TỈNH HÀ TĨNH</t>
  </si>
  <si>
    <t>TỈNH HÒA BÌNH</t>
  </si>
  <si>
    <t>TỈNH HƯNG YÊN</t>
  </si>
  <si>
    <t>TỈNH KON TUM</t>
  </si>
  <si>
    <t>TỈNH LẠNG SƠN</t>
  </si>
  <si>
    <t>TỈNH NAM ĐỊNH</t>
  </si>
  <si>
    <t>TỈNH NINH THUẬN</t>
  </si>
  <si>
    <t>TỈNH QUẢNG BÌNH</t>
  </si>
  <si>
    <t>TỈNH QUẢNG NINH</t>
  </si>
  <si>
    <t>TỈNH SƠN LA</t>
  </si>
  <si>
    <t>TỈNH THÁI NGUYÊN</t>
  </si>
  <si>
    <t>TỈNH TIỀN GIANG</t>
  </si>
  <si>
    <t>TỈNH VĨNH LONG</t>
  </si>
  <si>
    <t>TỈNH QUY NHƠN</t>
  </si>
  <si>
    <t>TỈNH BẠC LIÊU</t>
  </si>
  <si>
    <t>TỈNH BẮC NINH</t>
  </si>
  <si>
    <t>TỈNH BÌNH ĐỊNH</t>
  </si>
  <si>
    <t>TỈNH CÀ MAU</t>
  </si>
  <si>
    <t>THÀNH PHỐ ĐÀ NẴNG</t>
  </si>
  <si>
    <t>TỈNH ĐIỆN BIÊN</t>
  </si>
  <si>
    <t>TỈNH GIA LAI</t>
  </si>
  <si>
    <t>THÀNH PHỐ HÀ NỘI</t>
  </si>
  <si>
    <t>TỈNH HẢI DƯƠNG</t>
  </si>
  <si>
    <t>THÀNH PHỐ HỒ CHÍ MINH</t>
  </si>
  <si>
    <t>TỈNH KHÁNH HÒA</t>
  </si>
  <si>
    <t>TỈNH LAI CHÂU</t>
  </si>
  <si>
    <t>TỈNH LÂM ĐỒNG</t>
  </si>
  <si>
    <t>TỈNH NGHỆ AN</t>
  </si>
  <si>
    <t>TỈNH PHÚ THỌ</t>
  </si>
  <si>
    <t>TỈNH QUẢNG NAM</t>
  </si>
  <si>
    <t>TỈNH QUẢNG TRỊ</t>
  </si>
  <si>
    <t>TỈNH TÂY NINH</t>
  </si>
  <si>
    <t>TỈNH THANH HÓA</t>
  </si>
  <si>
    <t>TỈNH TRÀ VINH</t>
  </si>
  <si>
    <t>TỈNH VĨNH PHÚC</t>
  </si>
  <si>
    <t>TỈNH BÀ RỊA - VŨNG TÀU</t>
  </si>
  <si>
    <t>TỈNH THỪA THIÊN HUẾ</t>
  </si>
  <si>
    <t>TÊN KỲ THI</t>
  </si>
  <si>
    <t>KỲ THI OLYMPIC TRUYỀN THỐNG 30/4 LẦN THỨ XXVII NĂM 2023</t>
  </si>
  <si>
    <t>DANH SÁCH HỌC SINH ĐĂNG KÝ DỰ THI - KHỐI 10</t>
  </si>
  <si>
    <t>TOÁN HỌC</t>
  </si>
  <si>
    <t>VẬT LÝ</t>
  </si>
  <si>
    <t>HÓA HỌC</t>
  </si>
  <si>
    <t>SINH HỌC</t>
  </si>
  <si>
    <t>TIN HỌC</t>
  </si>
  <si>
    <t>NGỮ VĂN</t>
  </si>
  <si>
    <t>LỊCH SỬ</t>
  </si>
  <si>
    <t>ĐỊA LÍ</t>
  </si>
  <si>
    <t>TIẾNG ANH</t>
  </si>
  <si>
    <t>TIẾNG PHÁP</t>
  </si>
  <si>
    <t>CẦN THƠ</t>
  </si>
  <si>
    <t>ĐÀ NẴNG</t>
  </si>
  <si>
    <t>HÀ NỘI</t>
  </si>
  <si>
    <t>HẢI PHÒNG</t>
  </si>
  <si>
    <t>HỒ CHÍ MINH</t>
  </si>
  <si>
    <t>AN GIANG</t>
  </si>
  <si>
    <t>BẮC GIANG</t>
  </si>
  <si>
    <t>BẮC KẠN</t>
  </si>
  <si>
    <t>BẠC LIÊU</t>
  </si>
  <si>
    <t>BẮC NINH</t>
  </si>
  <si>
    <t>BẾN TRE</t>
  </si>
  <si>
    <t>BÌNH ĐỊNH</t>
  </si>
  <si>
    <t>BÌNH DƯƠNG</t>
  </si>
  <si>
    <t>BÌNH PHƯỚC</t>
  </si>
  <si>
    <t>BÌNH THUẬN</t>
  </si>
  <si>
    <t>CÀ MAU</t>
  </si>
  <si>
    <t>CAO BẰNG</t>
  </si>
  <si>
    <t>ĐẮK LẮK</t>
  </si>
  <si>
    <t>ĐẮK NÔNG</t>
  </si>
  <si>
    <t>ĐIỆN BIÊN</t>
  </si>
  <si>
    <t>ĐỒNG NAI</t>
  </si>
  <si>
    <t>ĐỒNG THÁP</t>
  </si>
  <si>
    <t>GIA LAI</t>
  </si>
  <si>
    <t>HÀ GIANG</t>
  </si>
  <si>
    <t>HÀ NAM</t>
  </si>
  <si>
    <t>HÀ TÂY</t>
  </si>
  <si>
    <t>HÀ TĨNH</t>
  </si>
  <si>
    <t>HẢI DƯƠNG</t>
  </si>
  <si>
    <t>HẬU GIANG</t>
  </si>
  <si>
    <t>HÒA BÌNH</t>
  </si>
  <si>
    <t>THỪA THIÊN HUẾ</t>
  </si>
  <si>
    <t>HƯNG YÊN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</si>
  <si>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</si>
  <si>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</si>
  <si>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</si>
  <si>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</si>
  <si>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</si>
  <si>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</si>
  <si>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</si>
  <si>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</si>
  <si>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</si>
  <si>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</si>
  <si>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</si>
  <si>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</si>
  <si>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</si>
  <si>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</si>
  <si>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</si>
  <si>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</si>
  <si>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</si>
  <si>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</si>
  <si>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QUẢNG TRỊ</t>
  </si>
  <si>
    <t>QUY NHƠN</t>
  </si>
  <si>
    <t>SÓC TRĂNG</t>
  </si>
  <si>
    <t>SƠN LA</t>
  </si>
  <si>
    <t>TÂY NINH</t>
  </si>
  <si>
    <t>THÁI BÌNH</t>
  </si>
  <si>
    <t>THÁI NGUYÊN</t>
  </si>
  <si>
    <t>THANH HÓA</t>
  </si>
  <si>
    <t>TIỀN GIANG</t>
  </si>
  <si>
    <t>TRÀ VINH</t>
  </si>
  <si>
    <t>TUYÊN QUANG</t>
  </si>
  <si>
    <t>VĨNH LONG</t>
  </si>
  <si>
    <t>VĨNH PHÚC</t>
  </si>
  <si>
    <t>BÀ RỊA - VŨNG TÀU</t>
  </si>
  <si>
    <t>YÊN BÁI</t>
  </si>
  <si>
    <t>NƯỚC NGOÀI</t>
  </si>
  <si>
    <t>Ngày</t>
  </si>
  <si>
    <t>Tháng</t>
  </si>
  <si>
    <t>Năm</t>
  </si>
  <si>
    <t>DANH SÁCH HỌC SINH ĐĂNG KÝ DỰ THI - KHỐI 11</t>
  </si>
  <si>
    <t>DANH SÁCH CÁN BỘ CHẤM THI</t>
  </si>
  <si>
    <t>BAN TỔ CHỨC KỲ THI OLYMPIC TRUYỀN THỐNG 30/4 LẦN THỨ XXVII NĂM 2023</t>
  </si>
  <si>
    <t>(Chỉ dành cho trường chuyên Tỉnh và Thành Phố)</t>
  </si>
  <si>
    <t>(Dành cho tất cả các trường dự thi)</t>
  </si>
  <si>
    <t>Thời gian liên hoan: Buổi trưa, thứ Sáu ngày 07 tháng 4 năm 2023</t>
  </si>
  <si>
    <t>TRƯỜNG</t>
  </si>
  <si>
    <t>SL</t>
  </si>
  <si>
    <t>THỐNG KÊ ĐĂNG KÝ DỰ THI</t>
  </si>
  <si>
    <t>TỔNG</t>
  </si>
  <si>
    <t>SỐ ĐIỆN THOẠI</t>
  </si>
  <si>
    <t>SỐ TÀI KHOẢN</t>
  </si>
  <si>
    <t>CHI NHÁNH NGÂN HÀNG</t>
  </si>
  <si>
    <t>MÃ SỐ THUẾ CÁ NHÂN</t>
  </si>
  <si>
    <t>Ghi chú: Vui lòng điền đầy đủ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</si>
</sst>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0" fillId="0" borderId="0" xfId="0" applyFont="1"/>
    <xf numFmtId="0" fontId="10" fillId="0" borderId="4" xfId="0" applyFont="1" applyBorder="1"/>
    <xf numFmtId="0" fontId="10" fillId="0" borderId="14" xfId="0" applyFont="1" applyBorder="1"/>
    <xf numFmtId="0" fontId="11" fillId="0" borderId="13" xfId="0" applyFont="1" applyBorder="1"/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Protection="1"/>
    <xf numFmtId="0" fontId="1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6</xdr:row>
      <xdr:rowOff>9525</xdr:rowOff>
    </xdr:from>
    <xdr:to>
      <xdr:col>13</xdr:col>
      <xdr:colOff>9525</xdr:colOff>
      <xdr:row>9</xdr:row>
      <xdr:rowOff>295275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FA3C8F-2B01-4ECE-9957-69999C7C9FCA}"/>
            </a:ext>
          </a:extLst>
        </xdr:cNvPr>
        <xdr:cNvSpPr txBox="1"/>
      </xdr:nvSpPr>
      <xdr:spPr>
        <a:xfrm>
          <a:off x="7724775" y="1247775"/>
          <a:ext cx="545782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20000"/>
              <a:lumOff val="8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HƯỚNG</a:t>
          </a:r>
          <a:r>
            <a:rPr lang="en-US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DẪN NHẬP LIỆU:</a:t>
          </a:r>
        </a:p>
        <a:p>
          <a:pPr algn="ctr"/>
          <a:endParaRPr lang="en-US" sz="1400" b="1" baseline="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Ô 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C8 (màu vàng): </a:t>
          </a:r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chọn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tên tỉnh/thành phố bằng cách bấm vào 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mũi tên đen ở góc phải ô C8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Từ ô C8 đến C12: điền đầy đủ thông tin. Yêu cầu: 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viết chữ in hoa.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5</xdr:row>
      <xdr:rowOff>257175</xdr:rowOff>
    </xdr:from>
    <xdr:to>
      <xdr:col>15</xdr:col>
      <xdr:colOff>28575</xdr:colOff>
      <xdr:row>14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DDD061-0A8B-4172-BFF5-59F1A906A13E}"/>
            </a:ext>
          </a:extLst>
        </xdr:cNvPr>
        <xdr:cNvSpPr txBox="1"/>
      </xdr:nvSpPr>
      <xdr:spPr>
        <a:xfrm>
          <a:off x="11858625" y="1590675"/>
          <a:ext cx="5457825" cy="2743199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20000"/>
              <a:lumOff val="8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HƯỚNG</a:t>
          </a:r>
          <a:r>
            <a:rPr lang="en-US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DẪN NHẬP LIỆU:</a:t>
          </a:r>
        </a:p>
        <a:p>
          <a:pPr algn="ctr"/>
          <a:endParaRPr lang="en-US" sz="1400" b="1" baseline="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Điền đầy đủ : Họ tên học sinh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Chọn thông tin ở các cột Ngày sinh, Nơi sinh, Môn thi bằng cách click vào mũi tên đen bên phải ô.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Lưu ý: Đối với Nơi sinh ở nước ngoài: chọn vào thông tin nước ngoài nằm ở cuối danh sách.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Kiểm tra và điều chỉnh số liệu nếu có thông báo </a:t>
          </a:r>
          <a:r>
            <a:rPr lang="en-US" sz="14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dữ liệu không trùng khớp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14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6</xdr:row>
      <xdr:rowOff>47625</xdr:rowOff>
    </xdr:from>
    <xdr:to>
      <xdr:col>14</xdr:col>
      <xdr:colOff>819150</xdr:colOff>
      <xdr:row>14</xdr:row>
      <xdr:rowOff>142874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41A613-394B-41D7-A9D5-A5239C409056}"/>
            </a:ext>
          </a:extLst>
        </xdr:cNvPr>
        <xdr:cNvSpPr txBox="1"/>
      </xdr:nvSpPr>
      <xdr:spPr>
        <a:xfrm>
          <a:off x="11706225" y="1647825"/>
          <a:ext cx="5457825" cy="2743199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20000"/>
              <a:lumOff val="8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HƯỚNG</a:t>
          </a:r>
          <a:r>
            <a:rPr lang="en-US" sz="14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DẪN NHẬP LIỆU:</a:t>
          </a:r>
        </a:p>
        <a:p>
          <a:pPr algn="ctr"/>
          <a:endParaRPr lang="en-US" sz="1400" b="1" baseline="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1. Điền đầy đủ : Họ tên học sinh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2. Chọn thông tin ở các cột Ngày sinh, Nơi sinh, Môn thi bằng cách click vào mũi tên đen bên phải ô.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Lưu ý: Đối với Nơi sinh ở nước ngoài: chọn vào thông tin nước ngoài nằm ở cuối danh sách.</a:t>
          </a:r>
        </a:p>
        <a:p>
          <a:endParaRPr lang="en-US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3. Kiểm tra và điều chỉnh số liệu nếu có thông báo </a:t>
          </a:r>
          <a:r>
            <a:rPr lang="en-US" sz="14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dữ liệu không trùng khớp</a:t>
          </a:r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endParaRPr lang="en-US" sz="14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250CF-8BC4-4255-9B96-CB823F96419E}" name="TINH.TP" displayName="TINH.TP" ref="A2:A67" totalsRowShown="0" headerRowDxfId="44" dataDxfId="42" headerRowBorderDxfId="43" tableBorderDxfId="41" totalsRowBorderDxfId="40">
  <autoFilter ref="A2:A67" xr:uid="{A41250CF-8BC4-4255-9B96-CB823F96419E}"/>
  <sortState xmlns:xlrd2="http://schemas.microsoft.com/office/spreadsheetml/2017/richdata2" ref="A3:A67">
    <sortCondition ref="A2:A67"/>
  </sortState>
  <tableColumns count="1">
    <tableColumn id="1" xr3:uid="{C248C4A5-A292-44A2-BC72-811D3915A654}" name="TỈNH/THÀNH PHỐ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8FD0F1-3299-442C-8A6E-E29F1E9FEA9B}" name="MONTHI" displayName="MONTHI" ref="C5:C15" totalsRowShown="0" headerRowDxfId="38" dataDxfId="37">
  <autoFilter ref="C5:C15" xr:uid="{C28FD0F1-3299-442C-8A6E-E29F1E9FEA9B}"/>
  <tableColumns count="1">
    <tableColumn id="1" xr3:uid="{04FF3923-3CA2-4477-A3E6-6A5ED29FB16E}" name="MÔN THI" dataDxfId="3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789DF6-444C-4697-BCE8-A14145E2C299}" name="Table3" displayName="Table3" ref="F5:F71" totalsRowShown="0" headerRowDxfId="35" dataDxfId="34">
  <autoFilter ref="F5:F71" xr:uid="{5F789DF6-444C-4697-BCE8-A14145E2C299}"/>
  <sortState xmlns:xlrd2="http://schemas.microsoft.com/office/spreadsheetml/2017/richdata2" ref="F6:F71">
    <sortCondition ref="F6:F71"/>
  </sortState>
  <tableColumns count="1">
    <tableColumn id="1" xr3:uid="{3DD98CD8-D24C-4FAA-85D6-E131EBF008D2}" name="NƠI SINH" dataDxfId="3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423838-EE08-4EFB-8B19-3B534C672091}" name="Ngay" displayName="Ngay" ref="I5:I36" totalsRowShown="0" headerRowDxfId="32" dataDxfId="31">
  <autoFilter ref="I5:I36" xr:uid="{C0423838-EE08-4EFB-8B19-3B534C672091}"/>
  <tableColumns count="1">
    <tableColumn id="1" xr3:uid="{AF34C62B-0DCF-46FE-BF75-819E91A206C5}" name="Ngày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137EEC-D5D8-434E-AC2B-59194AD08E33}" name="Thang" displayName="Thang" ref="K5:K17" totalsRowShown="0" headerRowDxfId="29" dataDxfId="28">
  <autoFilter ref="K5:K17" xr:uid="{F3137EEC-D5D8-434E-AC2B-59194AD08E33}"/>
  <tableColumns count="1">
    <tableColumn id="1" xr3:uid="{66258042-BF69-4738-991F-E316FA7B7524}" name="Tháng" data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B06789-654B-48C9-91E4-741D49807E78}" name="Nam" displayName="Nam" ref="M5:M9" totalsRowShown="0" headerRowDxfId="26" dataDxfId="25">
  <autoFilter ref="M5:M9" xr:uid="{35B06789-654B-48C9-91E4-741D49807E78}"/>
  <tableColumns count="1">
    <tableColumn id="1" xr3:uid="{8920673D-FE9E-4771-BFC9-786E528F4E1B}" name="Năm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CA9082-0F61-4289-ABC4-D8D709E6A8EC}" name="Table7" displayName="Table7" ref="A42:C53" totalsRowCount="1" headerRowDxfId="11" dataDxfId="9" totalsRowDxfId="10" headerRowBorderDxfId="23" tableBorderDxfId="22" totalsRowBorderDxfId="21">
  <autoFilter ref="A42:C52" xr:uid="{0ECA9082-0F61-4289-ABC4-D8D709E6A8EC}"/>
  <tableColumns count="3">
    <tableColumn id="1" xr3:uid="{452DB84F-B5F1-4027-A788-2AEE18CC45CF}" name="STT" dataDxfId="17" totalsRowDxfId="16"/>
    <tableColumn id="2" xr3:uid="{6C978723-C1D1-4B72-9759-33163B7788BD}" name="MÔN THI" totalsRowLabel="TỔNG" dataDxfId="15" totalsRowDxfId="14"/>
    <tableColumn id="3" xr3:uid="{B32CC192-EA0B-41DC-A3E9-877717880CE0}" name="SL" totalsRowFunction="custom" dataDxfId="13" totalsRowDxfId="12">
      <calculatedColumnFormula>IF(COUNTIF($I$9:$I$38,Table7[[#This Row],[MÔN THI]])&lt;&gt;0,COUNTIF($I$9:$I$38,Table7[[#This Row],[MÔN THI]]),"")</calculatedColumnFormula>
      <totalsRowFormula>SUM(Table7[SL])</totalsRow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23264E9-59CE-4A41-A96C-0CE5E8489EB0}" name="Table712" displayName="Table712" ref="A42:C53" totalsRowCount="1" headerRowDxfId="2" dataDxfId="0" totalsRowDxfId="1" headerRowBorderDxfId="20" tableBorderDxfId="19" totalsRowBorderDxfId="18">
  <autoFilter ref="A42:C52" xr:uid="{0ECA9082-0F61-4289-ABC4-D8D709E6A8EC}"/>
  <tableColumns count="3">
    <tableColumn id="1" xr3:uid="{87634501-1AA4-4EA1-B73D-CA1685A1F65A}" name="STT" dataDxfId="8" totalsRowDxfId="7"/>
    <tableColumn id="2" xr3:uid="{892A6605-2AC1-49CA-A961-AD9DCE9D4978}" name="MÔN THI" totalsRowLabel="TỔNG" dataDxfId="6" totalsRowDxfId="5"/>
    <tableColumn id="3" xr3:uid="{1CD488F9-9615-45D8-8611-5CC56CD3D00E}" name="SL" totalsRowFunction="custom" dataDxfId="4" totalsRowDxfId="3">
      <calculatedColumnFormula>IF(COUNTIF($I$9:$I$38,Table712[[#This Row],[MÔN THI]])&lt;&gt;0,COUNTIF($I$9:$I$38,Table712[[#This Row],[MÔN THI]]),"")</calculatedColumnFormula>
      <totalsRowFormula>SUM(Table712[SL])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D8C3-AF3E-45DE-85FE-62BA1BF47E8B}">
  <sheetPr codeName="Sheet2"/>
  <dimension ref="A1:E12"/>
  <sheetViews>
    <sheetView workbookViewId="0">
      <selection activeCellId="3" sqref="A13:XFD1048576 E8:XFD12 A8:B12 A1:XFD7"/>
    </sheetView>
  </sheetViews>
  <sheetFormatPr defaultRowHeight="15" x14ac:dyDescent="0.25"/>
  <cols>
    <col min="1" max="1" width="5.42578125" style="43" customWidth="1"/>
    <col min="2" max="2" width="34" style="43" bestFit="1" customWidth="1"/>
    <col min="3" max="3" width="46.140625" style="43" customWidth="1"/>
    <col min="4" max="4" width="29.7109375" style="43" customWidth="1"/>
    <col min="5" max="16384" width="9.140625" style="43"/>
  </cols>
  <sheetData>
    <row r="1" spans="1:5" x14ac:dyDescent="0.25">
      <c r="A1" s="43" t="s">
        <v>20</v>
      </c>
    </row>
    <row r="2" spans="1:5" x14ac:dyDescent="0.25">
      <c r="A2" s="47" t="s">
        <v>177</v>
      </c>
    </row>
    <row r="4" spans="1:5" ht="18.75" x14ac:dyDescent="0.3">
      <c r="A4" s="48" t="str">
        <f>TENKYTHI</f>
        <v>KỲ THI OLYMPIC TRUYỀN THỐNG 30/4 LẦN THỨ XXVII NĂM 2023</v>
      </c>
      <c r="B4" s="48"/>
      <c r="C4" s="48"/>
      <c r="D4" s="48"/>
    </row>
    <row r="5" spans="1:5" ht="18.75" x14ac:dyDescent="0.3">
      <c r="A5" s="49" t="s">
        <v>0</v>
      </c>
      <c r="B5" s="49"/>
      <c r="C5" s="49"/>
      <c r="D5" s="49"/>
    </row>
    <row r="7" spans="1:5" s="51" customFormat="1" ht="33.75" customHeight="1" x14ac:dyDescent="0.25">
      <c r="A7" s="50" t="s">
        <v>1</v>
      </c>
      <c r="B7" s="50" t="s">
        <v>21</v>
      </c>
      <c r="C7" s="50" t="s">
        <v>22</v>
      </c>
      <c r="D7" s="50" t="s">
        <v>15</v>
      </c>
    </row>
    <row r="8" spans="1:5" s="44" customFormat="1" ht="33.75" customHeight="1" x14ac:dyDescent="0.25">
      <c r="A8" s="46">
        <v>1</v>
      </c>
      <c r="B8" s="46" t="s">
        <v>23</v>
      </c>
      <c r="C8" s="23"/>
      <c r="D8" s="5"/>
    </row>
    <row r="9" spans="1:5" s="44" customFormat="1" ht="33.75" customHeight="1" x14ac:dyDescent="0.25">
      <c r="A9" s="46">
        <v>2</v>
      </c>
      <c r="B9" s="46" t="s">
        <v>24</v>
      </c>
      <c r="C9" s="24"/>
      <c r="D9" s="5"/>
      <c r="E9" s="45" t="str">
        <f>C9&amp;" - "&amp;C8</f>
        <v xml:space="preserve"> - </v>
      </c>
    </row>
    <row r="10" spans="1:5" s="44" customFormat="1" ht="33.75" customHeight="1" x14ac:dyDescent="0.25">
      <c r="A10" s="46">
        <v>3</v>
      </c>
      <c r="B10" s="46" t="s">
        <v>25</v>
      </c>
      <c r="C10" s="24"/>
      <c r="D10" s="5"/>
    </row>
    <row r="11" spans="1:5" s="44" customFormat="1" ht="33.75" customHeight="1" x14ac:dyDescent="0.25">
      <c r="A11" s="46">
        <v>4</v>
      </c>
      <c r="B11" s="46" t="s">
        <v>26</v>
      </c>
      <c r="C11" s="24"/>
      <c r="D11" s="5"/>
    </row>
    <row r="12" spans="1:5" s="44" customFormat="1" ht="33.75" customHeight="1" x14ac:dyDescent="0.25">
      <c r="A12" s="46">
        <v>5</v>
      </c>
      <c r="B12" s="46" t="s">
        <v>27</v>
      </c>
      <c r="C12" s="24"/>
      <c r="D12" s="5"/>
    </row>
  </sheetData>
  <sheetProtection algorithmName="SHA-512" hashValue="BM8PWgOtv3xz6ARhODvZ+OB/tJcwfpjoDGmy0L2SAWscYZMhvOxh/lIqSyr82P1pUcg0sIZjD6vSdz4jN7PmJg==" saltValue="L9lEIJBzPXlK4QWpgbjqMg==" spinCount="100000" sheet="1" objects="1" scenarios="1"/>
  <mergeCells count="2">
    <mergeCell ref="A4:D4"/>
    <mergeCell ref="A5:D5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5F6D30-C154-43B3-9815-13D9A2109FB0}">
          <x14:formula1>
            <xm:f>Data!$A$3:$A$67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E656-A5DA-4799-818D-6DEA13EF8858}">
  <sheetPr codeName="Sheet3"/>
  <dimension ref="A2:M71"/>
  <sheetViews>
    <sheetView workbookViewId="0">
      <selection activeCell="C37" sqref="C37"/>
    </sheetView>
  </sheetViews>
  <sheetFormatPr defaultColWidth="9.28515625" defaultRowHeight="15" x14ac:dyDescent="0.25"/>
  <cols>
    <col min="1" max="1" width="28.42578125" style="1" bestFit="1" customWidth="1"/>
    <col min="2" max="2" width="9.28515625" style="1"/>
    <col min="3" max="3" width="13.140625" style="1" customWidth="1"/>
    <col min="4" max="5" width="9.28515625" style="1"/>
    <col min="6" max="6" width="21.7109375" style="1" bestFit="1" customWidth="1"/>
    <col min="7" max="16384" width="9.28515625" style="1"/>
  </cols>
  <sheetData>
    <row r="2" spans="1:13" x14ac:dyDescent="0.25">
      <c r="A2" s="4" t="s">
        <v>23</v>
      </c>
      <c r="C2" s="1" t="s">
        <v>93</v>
      </c>
    </row>
    <row r="3" spans="1:13" x14ac:dyDescent="0.25">
      <c r="A3" s="2" t="s">
        <v>52</v>
      </c>
      <c r="C3" s="1" t="s">
        <v>94</v>
      </c>
    </row>
    <row r="4" spans="1:13" x14ac:dyDescent="0.25">
      <c r="A4" s="2" t="s">
        <v>74</v>
      </c>
    </row>
    <row r="5" spans="1:13" x14ac:dyDescent="0.25">
      <c r="A5" s="2" t="s">
        <v>77</v>
      </c>
      <c r="C5" s="1" t="s">
        <v>6</v>
      </c>
      <c r="F5" s="1" t="s">
        <v>4</v>
      </c>
      <c r="I5" s="1" t="s">
        <v>172</v>
      </c>
      <c r="K5" s="1" t="s">
        <v>173</v>
      </c>
      <c r="M5" s="1" t="s">
        <v>174</v>
      </c>
    </row>
    <row r="6" spans="1:13" x14ac:dyDescent="0.25">
      <c r="A6" s="2" t="s">
        <v>37</v>
      </c>
      <c r="C6" s="1" t="s">
        <v>96</v>
      </c>
      <c r="F6" s="1" t="s">
        <v>111</v>
      </c>
      <c r="I6" s="1">
        <v>1</v>
      </c>
      <c r="K6" s="1">
        <v>1</v>
      </c>
      <c r="M6" s="1">
        <v>2005</v>
      </c>
    </row>
    <row r="7" spans="1:13" x14ac:dyDescent="0.25">
      <c r="A7" s="2" t="s">
        <v>79</v>
      </c>
      <c r="C7" s="1" t="s">
        <v>97</v>
      </c>
      <c r="F7" s="1" t="s">
        <v>169</v>
      </c>
      <c r="I7" s="1">
        <v>2</v>
      </c>
      <c r="K7" s="1">
        <v>2</v>
      </c>
      <c r="M7" s="1">
        <v>2006</v>
      </c>
    </row>
    <row r="8" spans="1:13" x14ac:dyDescent="0.25">
      <c r="A8" s="2" t="s">
        <v>28</v>
      </c>
      <c r="C8" s="1" t="s">
        <v>98</v>
      </c>
      <c r="F8" s="1" t="s">
        <v>112</v>
      </c>
      <c r="I8" s="1">
        <v>3</v>
      </c>
      <c r="K8" s="1">
        <v>3</v>
      </c>
      <c r="M8" s="1">
        <v>2007</v>
      </c>
    </row>
    <row r="9" spans="1:13" x14ac:dyDescent="0.25">
      <c r="A9" s="2" t="s">
        <v>49</v>
      </c>
      <c r="C9" s="1" t="s">
        <v>99</v>
      </c>
      <c r="F9" s="1" t="s">
        <v>113</v>
      </c>
      <c r="I9" s="1">
        <v>4</v>
      </c>
      <c r="K9" s="1">
        <v>4</v>
      </c>
      <c r="M9" s="1">
        <v>2008</v>
      </c>
    </row>
    <row r="10" spans="1:13" x14ac:dyDescent="0.25">
      <c r="A10" s="2" t="s">
        <v>29</v>
      </c>
      <c r="C10" s="1" t="s">
        <v>100</v>
      </c>
      <c r="F10" s="1" t="s">
        <v>114</v>
      </c>
      <c r="I10" s="1">
        <v>5</v>
      </c>
      <c r="K10" s="1">
        <v>5</v>
      </c>
    </row>
    <row r="11" spans="1:13" x14ac:dyDescent="0.25">
      <c r="A11" s="2" t="s">
        <v>70</v>
      </c>
      <c r="C11" s="1" t="s">
        <v>101</v>
      </c>
      <c r="F11" s="1" t="s">
        <v>115</v>
      </c>
      <c r="I11" s="1">
        <v>6</v>
      </c>
      <c r="K11" s="1">
        <v>6</v>
      </c>
    </row>
    <row r="12" spans="1:13" x14ac:dyDescent="0.25">
      <c r="A12" s="2" t="s">
        <v>71</v>
      </c>
      <c r="C12" s="1" t="s">
        <v>102</v>
      </c>
      <c r="F12" s="1" t="s">
        <v>116</v>
      </c>
      <c r="I12" s="1">
        <v>7</v>
      </c>
      <c r="K12" s="1">
        <v>7</v>
      </c>
    </row>
    <row r="13" spans="1:13" x14ac:dyDescent="0.25">
      <c r="A13" s="2" t="s">
        <v>30</v>
      </c>
      <c r="C13" s="1" t="s">
        <v>103</v>
      </c>
      <c r="F13" s="1" t="s">
        <v>117</v>
      </c>
      <c r="I13" s="1">
        <v>8</v>
      </c>
      <c r="K13" s="1">
        <v>8</v>
      </c>
    </row>
    <row r="14" spans="1:13" x14ac:dyDescent="0.25">
      <c r="A14" s="2" t="s">
        <v>72</v>
      </c>
      <c r="C14" s="1" t="s">
        <v>104</v>
      </c>
      <c r="F14" s="1" t="s">
        <v>118</v>
      </c>
      <c r="I14" s="1">
        <v>9</v>
      </c>
      <c r="K14" s="1">
        <v>9</v>
      </c>
    </row>
    <row r="15" spans="1:13" x14ac:dyDescent="0.25">
      <c r="A15" s="2" t="s">
        <v>50</v>
      </c>
      <c r="C15" s="1" t="s">
        <v>105</v>
      </c>
      <c r="F15" s="1" t="s">
        <v>119</v>
      </c>
      <c r="I15" s="1">
        <v>10</v>
      </c>
      <c r="K15" s="1">
        <v>10</v>
      </c>
    </row>
    <row r="16" spans="1:13" x14ac:dyDescent="0.25">
      <c r="A16" s="2" t="s">
        <v>31</v>
      </c>
      <c r="F16" s="1" t="s">
        <v>120</v>
      </c>
      <c r="I16" s="1">
        <v>11</v>
      </c>
      <c r="K16" s="1">
        <v>11</v>
      </c>
    </row>
    <row r="17" spans="1:11" x14ac:dyDescent="0.25">
      <c r="A17" s="2" t="s">
        <v>51</v>
      </c>
      <c r="F17" s="1" t="s">
        <v>121</v>
      </c>
      <c r="I17" s="1">
        <v>12</v>
      </c>
      <c r="K17" s="1">
        <v>12</v>
      </c>
    </row>
    <row r="18" spans="1:11" x14ac:dyDescent="0.25">
      <c r="A18" s="2" t="s">
        <v>73</v>
      </c>
      <c r="F18" s="1" t="s">
        <v>106</v>
      </c>
      <c r="I18" s="1">
        <v>13</v>
      </c>
    </row>
    <row r="19" spans="1:11" x14ac:dyDescent="0.25">
      <c r="A19" s="2" t="s">
        <v>32</v>
      </c>
      <c r="F19" s="1" t="s">
        <v>122</v>
      </c>
      <c r="I19" s="1">
        <v>14</v>
      </c>
    </row>
    <row r="20" spans="1:11" x14ac:dyDescent="0.25">
      <c r="A20" s="2" t="s">
        <v>33</v>
      </c>
      <c r="F20" s="1" t="s">
        <v>107</v>
      </c>
      <c r="I20" s="1">
        <v>15</v>
      </c>
    </row>
    <row r="21" spans="1:11" x14ac:dyDescent="0.25">
      <c r="A21" s="2" t="s">
        <v>53</v>
      </c>
      <c r="F21" s="1" t="s">
        <v>123</v>
      </c>
      <c r="I21" s="1">
        <v>16</v>
      </c>
    </row>
    <row r="22" spans="1:11" x14ac:dyDescent="0.25">
      <c r="A22" s="2" t="s">
        <v>75</v>
      </c>
      <c r="F22" s="1" t="s">
        <v>124</v>
      </c>
      <c r="I22" s="1">
        <v>17</v>
      </c>
    </row>
    <row r="23" spans="1:11" x14ac:dyDescent="0.25">
      <c r="A23" s="2" t="s">
        <v>34</v>
      </c>
      <c r="F23" s="1" t="s">
        <v>125</v>
      </c>
      <c r="I23" s="1">
        <v>18</v>
      </c>
    </row>
    <row r="24" spans="1:11" x14ac:dyDescent="0.25">
      <c r="A24" s="2" t="s">
        <v>54</v>
      </c>
      <c r="F24" s="1" t="s">
        <v>126</v>
      </c>
      <c r="I24" s="1">
        <v>19</v>
      </c>
    </row>
    <row r="25" spans="1:11" x14ac:dyDescent="0.25">
      <c r="A25" s="2" t="s">
        <v>76</v>
      </c>
      <c r="F25" s="1" t="s">
        <v>127</v>
      </c>
      <c r="I25" s="1">
        <v>20</v>
      </c>
    </row>
    <row r="26" spans="1:11" x14ac:dyDescent="0.25">
      <c r="A26" s="2" t="s">
        <v>35</v>
      </c>
      <c r="F26" s="1" t="s">
        <v>128</v>
      </c>
      <c r="I26" s="1">
        <v>21</v>
      </c>
    </row>
    <row r="27" spans="1:11" x14ac:dyDescent="0.25">
      <c r="A27" s="2" t="s">
        <v>55</v>
      </c>
      <c r="F27" s="1" t="s">
        <v>129</v>
      </c>
      <c r="I27" s="1">
        <v>22</v>
      </c>
    </row>
    <row r="28" spans="1:11" x14ac:dyDescent="0.25">
      <c r="A28" s="2" t="s">
        <v>36</v>
      </c>
      <c r="F28" s="1" t="s">
        <v>130</v>
      </c>
      <c r="I28" s="1">
        <v>23</v>
      </c>
    </row>
    <row r="29" spans="1:11" x14ac:dyDescent="0.25">
      <c r="A29" s="2" t="s">
        <v>56</v>
      </c>
      <c r="F29" s="1" t="s">
        <v>108</v>
      </c>
      <c r="I29" s="1">
        <v>24</v>
      </c>
    </row>
    <row r="30" spans="1:11" x14ac:dyDescent="0.25">
      <c r="A30" s="2" t="s">
        <v>78</v>
      </c>
      <c r="F30" s="1" t="s">
        <v>131</v>
      </c>
      <c r="I30" s="1">
        <v>25</v>
      </c>
    </row>
    <row r="31" spans="1:11" x14ac:dyDescent="0.25">
      <c r="A31" s="2" t="s">
        <v>38</v>
      </c>
      <c r="F31" s="1" t="s">
        <v>132</v>
      </c>
      <c r="I31" s="1">
        <v>26</v>
      </c>
    </row>
    <row r="32" spans="1:11" x14ac:dyDescent="0.25">
      <c r="A32" s="2" t="s">
        <v>57</v>
      </c>
      <c r="F32" s="1" t="s">
        <v>133</v>
      </c>
      <c r="I32" s="1">
        <v>27</v>
      </c>
    </row>
    <row r="33" spans="1:9" x14ac:dyDescent="0.25">
      <c r="A33" s="2" t="s">
        <v>92</v>
      </c>
      <c r="F33" s="1" t="s">
        <v>109</v>
      </c>
      <c r="I33" s="1">
        <v>28</v>
      </c>
    </row>
    <row r="34" spans="1:9" x14ac:dyDescent="0.25">
      <c r="A34" s="2" t="s">
        <v>58</v>
      </c>
      <c r="F34" s="1" t="s">
        <v>134</v>
      </c>
      <c r="I34" s="1">
        <v>29</v>
      </c>
    </row>
    <row r="35" spans="1:9" x14ac:dyDescent="0.25">
      <c r="A35" s="2" t="s">
        <v>80</v>
      </c>
      <c r="F35" s="1" t="s">
        <v>110</v>
      </c>
      <c r="I35" s="1">
        <v>30</v>
      </c>
    </row>
    <row r="36" spans="1:9" x14ac:dyDescent="0.25">
      <c r="A36" s="2" t="s">
        <v>39</v>
      </c>
      <c r="F36" s="1" t="s">
        <v>135</v>
      </c>
      <c r="I36" s="1">
        <v>31</v>
      </c>
    </row>
    <row r="37" spans="1:9" x14ac:dyDescent="0.25">
      <c r="A37" s="2" t="s">
        <v>59</v>
      </c>
      <c r="F37" s="1" t="s">
        <v>137</v>
      </c>
    </row>
    <row r="38" spans="1:9" x14ac:dyDescent="0.25">
      <c r="A38" s="2" t="s">
        <v>81</v>
      </c>
      <c r="F38" s="1" t="s">
        <v>138</v>
      </c>
    </row>
    <row r="39" spans="1:9" x14ac:dyDescent="0.25">
      <c r="A39" s="2" t="s">
        <v>82</v>
      </c>
      <c r="F39" s="1" t="s">
        <v>139</v>
      </c>
    </row>
    <row r="40" spans="1:9" x14ac:dyDescent="0.25">
      <c r="A40" s="2" t="s">
        <v>60</v>
      </c>
      <c r="F40" s="1" t="s">
        <v>140</v>
      </c>
    </row>
    <row r="41" spans="1:9" x14ac:dyDescent="0.25">
      <c r="A41" s="2" t="s">
        <v>40</v>
      </c>
      <c r="F41" s="1" t="s">
        <v>141</v>
      </c>
    </row>
    <row r="42" spans="1:9" x14ac:dyDescent="0.25">
      <c r="A42" s="2" t="s">
        <v>41</v>
      </c>
      <c r="F42" s="1" t="s">
        <v>142</v>
      </c>
    </row>
    <row r="43" spans="1:9" x14ac:dyDescent="0.25">
      <c r="A43" s="2" t="s">
        <v>61</v>
      </c>
      <c r="F43" s="1" t="s">
        <v>143</v>
      </c>
    </row>
    <row r="44" spans="1:9" x14ac:dyDescent="0.25">
      <c r="A44" s="2" t="s">
        <v>83</v>
      </c>
      <c r="F44" s="1" t="s">
        <v>144</v>
      </c>
    </row>
    <row r="45" spans="1:9" x14ac:dyDescent="0.25">
      <c r="A45" s="2" t="s">
        <v>42</v>
      </c>
      <c r="F45" s="1" t="s">
        <v>145</v>
      </c>
    </row>
    <row r="46" spans="1:9" x14ac:dyDescent="0.25">
      <c r="A46" s="2" t="s">
        <v>62</v>
      </c>
      <c r="F46" s="1" t="s">
        <v>146</v>
      </c>
    </row>
    <row r="47" spans="1:9" x14ac:dyDescent="0.25">
      <c r="A47" s="2" t="s">
        <v>84</v>
      </c>
      <c r="F47" s="1" t="s">
        <v>147</v>
      </c>
    </row>
    <row r="48" spans="1:9" x14ac:dyDescent="0.25">
      <c r="A48" s="2" t="s">
        <v>43</v>
      </c>
      <c r="F48" s="1" t="s">
        <v>148</v>
      </c>
    </row>
    <row r="49" spans="1:6" x14ac:dyDescent="0.25">
      <c r="A49" s="2" t="s">
        <v>63</v>
      </c>
      <c r="F49" s="1" t="s">
        <v>149</v>
      </c>
    </row>
    <row r="50" spans="1:6" x14ac:dyDescent="0.25">
      <c r="A50" s="2" t="s">
        <v>85</v>
      </c>
      <c r="F50" s="1" t="s">
        <v>150</v>
      </c>
    </row>
    <row r="51" spans="1:6" x14ac:dyDescent="0.25">
      <c r="A51" s="2" t="s">
        <v>44</v>
      </c>
      <c r="F51" s="1" t="s">
        <v>151</v>
      </c>
    </row>
    <row r="52" spans="1:6" x14ac:dyDescent="0.25">
      <c r="A52" s="2" t="s">
        <v>64</v>
      </c>
      <c r="F52" s="1" t="s">
        <v>152</v>
      </c>
    </row>
    <row r="53" spans="1:6" x14ac:dyDescent="0.25">
      <c r="A53" s="2" t="s">
        <v>86</v>
      </c>
      <c r="F53" s="1" t="s">
        <v>153</v>
      </c>
    </row>
    <row r="54" spans="1:6" x14ac:dyDescent="0.25">
      <c r="A54" s="2" t="s">
        <v>69</v>
      </c>
      <c r="F54" s="1" t="s">
        <v>154</v>
      </c>
    </row>
    <row r="55" spans="1:6" x14ac:dyDescent="0.25">
      <c r="A55" s="2" t="s">
        <v>45</v>
      </c>
      <c r="F55" s="1" t="s">
        <v>155</v>
      </c>
    </row>
    <row r="56" spans="1:6" x14ac:dyDescent="0.25">
      <c r="A56" s="2" t="s">
        <v>65</v>
      </c>
      <c r="F56" s="1" t="s">
        <v>156</v>
      </c>
    </row>
    <row r="57" spans="1:6" x14ac:dyDescent="0.25">
      <c r="A57" s="2" t="s">
        <v>87</v>
      </c>
      <c r="F57" s="1" t="s">
        <v>157</v>
      </c>
    </row>
    <row r="58" spans="1:6" x14ac:dyDescent="0.25">
      <c r="A58" s="2" t="s">
        <v>46</v>
      </c>
      <c r="F58" s="1" t="s">
        <v>158</v>
      </c>
    </row>
    <row r="59" spans="1:6" x14ac:dyDescent="0.25">
      <c r="A59" s="2" t="s">
        <v>66</v>
      </c>
      <c r="F59" s="1" t="s">
        <v>159</v>
      </c>
    </row>
    <row r="60" spans="1:6" x14ac:dyDescent="0.25">
      <c r="A60" s="2" t="s">
        <v>88</v>
      </c>
      <c r="F60" s="1" t="s">
        <v>160</v>
      </c>
    </row>
    <row r="61" spans="1:6" x14ac:dyDescent="0.25">
      <c r="A61" s="2" t="s">
        <v>67</v>
      </c>
      <c r="F61" s="1" t="s">
        <v>161</v>
      </c>
    </row>
    <row r="62" spans="1:6" x14ac:dyDescent="0.25">
      <c r="A62" s="2" t="s">
        <v>89</v>
      </c>
      <c r="F62" s="1" t="s">
        <v>162</v>
      </c>
    </row>
    <row r="63" spans="1:6" x14ac:dyDescent="0.25">
      <c r="A63" s="2" t="s">
        <v>47</v>
      </c>
      <c r="F63" s="1" t="s">
        <v>163</v>
      </c>
    </row>
    <row r="64" spans="1:6" x14ac:dyDescent="0.25">
      <c r="A64" s="2" t="s">
        <v>68</v>
      </c>
      <c r="F64" s="1" t="s">
        <v>136</v>
      </c>
    </row>
    <row r="65" spans="1:6" x14ac:dyDescent="0.25">
      <c r="A65" s="2" t="s">
        <v>90</v>
      </c>
      <c r="F65" s="1" t="s">
        <v>164</v>
      </c>
    </row>
    <row r="66" spans="1:6" x14ac:dyDescent="0.25">
      <c r="A66" s="2" t="s">
        <v>91</v>
      </c>
      <c r="F66" s="1" t="s">
        <v>165</v>
      </c>
    </row>
    <row r="67" spans="1:6" x14ac:dyDescent="0.25">
      <c r="A67" s="3" t="s">
        <v>48</v>
      </c>
      <c r="F67" s="1" t="s">
        <v>166</v>
      </c>
    </row>
    <row r="68" spans="1:6" x14ac:dyDescent="0.25">
      <c r="F68" s="1" t="s">
        <v>167</v>
      </c>
    </row>
    <row r="69" spans="1:6" x14ac:dyDescent="0.25">
      <c r="F69" s="1" t="s">
        <v>168</v>
      </c>
    </row>
    <row r="70" spans="1:6" x14ac:dyDescent="0.25">
      <c r="F70" s="1" t="s">
        <v>170</v>
      </c>
    </row>
    <row r="71" spans="1:6" x14ac:dyDescent="0.25">
      <c r="F71" s="1" t="s">
        <v>171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C674-C22A-45F1-BE52-4422668D0AA4}">
  <sheetPr codeName="Sheet4">
    <pageSetUpPr fitToPage="1"/>
  </sheetPr>
  <dimension ref="A1:I53"/>
  <sheetViews>
    <sheetView workbookViewId="0">
      <selection activeCellId="7" sqref="A39:XFD1048576 J25:XFD38 G25:H38 A25:A38 J9:XFD24 G9:H24 A9:A24 A1:XFD8"/>
    </sheetView>
  </sheetViews>
  <sheetFormatPr defaultColWidth="14.140625" defaultRowHeight="21.6" customHeight="1" x14ac:dyDescent="0.25"/>
  <cols>
    <col min="1" max="1" width="7.140625" style="53" customWidth="1"/>
    <col min="2" max="2" width="30.28515625" style="53" customWidth="1"/>
    <col min="3" max="5" width="8.5703125" style="53" customWidth="1"/>
    <col min="6" max="6" width="16.5703125" style="53" customWidth="1"/>
    <col min="7" max="7" width="14.140625" style="53"/>
    <col min="8" max="8" width="61.42578125" style="53" customWidth="1"/>
    <col min="9" max="9" width="19.140625" style="53" customWidth="1"/>
    <col min="10" max="16384" width="14.140625" style="53"/>
  </cols>
  <sheetData>
    <row r="1" spans="1:9" ht="21.6" customHeight="1" x14ac:dyDescent="0.25">
      <c r="A1" s="71" t="str">
        <f>"SỞ GIÁO DỤC VÀ ĐÀO TẠO"&amp;" "&amp;'1. Thông tin chung'!C8</f>
        <v xml:space="preserve">SỞ GIÁO DỤC VÀ ĐÀO TẠO </v>
      </c>
      <c r="B1" s="71"/>
      <c r="D1" s="72"/>
      <c r="E1" s="72"/>
      <c r="F1" s="72"/>
      <c r="G1" s="72"/>
      <c r="H1" s="72"/>
      <c r="I1" s="72"/>
    </row>
    <row r="2" spans="1:9" ht="21.6" customHeight="1" x14ac:dyDescent="0.25">
      <c r="A2" s="72" t="str">
        <f>"TRƯỜNG"&amp;" "&amp;'1. Thông tin chung'!$C$9</f>
        <v xml:space="preserve">TRƯỜNG </v>
      </c>
      <c r="B2" s="72"/>
      <c r="D2" s="72"/>
      <c r="E2" s="72"/>
      <c r="F2" s="73"/>
      <c r="G2" s="73"/>
      <c r="H2" s="73"/>
      <c r="I2" s="73"/>
    </row>
    <row r="3" spans="1:9" ht="21.6" customHeight="1" x14ac:dyDescent="0.25">
      <c r="A3" s="74"/>
      <c r="B3" s="74"/>
      <c r="C3" s="75"/>
      <c r="D3" s="75"/>
      <c r="E3" s="75"/>
      <c r="F3" s="75"/>
      <c r="G3" s="75"/>
      <c r="H3" s="75"/>
      <c r="I3" s="75"/>
    </row>
    <row r="4" spans="1:9" ht="21.6" customHeight="1" x14ac:dyDescent="0.25">
      <c r="A4" s="76" t="str">
        <f>TENKYTHI</f>
        <v>KỲ THI OLYMPIC TRUYỀN THỐNG 30/4 LẦN THỨ XXVII NĂM 2023</v>
      </c>
      <c r="B4" s="76"/>
      <c r="C4" s="76"/>
      <c r="D4" s="76"/>
      <c r="E4" s="76"/>
      <c r="F4" s="76"/>
      <c r="G4" s="76"/>
      <c r="H4" s="76"/>
      <c r="I4" s="76"/>
    </row>
    <row r="5" spans="1:9" ht="21.6" customHeight="1" x14ac:dyDescent="0.25">
      <c r="A5" s="77" t="s">
        <v>95</v>
      </c>
      <c r="B5" s="77"/>
      <c r="C5" s="77"/>
      <c r="D5" s="77"/>
      <c r="E5" s="77"/>
      <c r="F5" s="77"/>
      <c r="G5" s="77"/>
      <c r="H5" s="77"/>
      <c r="I5" s="77"/>
    </row>
    <row r="6" spans="1:9" ht="21.6" customHeight="1" thickBot="1" x14ac:dyDescent="0.3">
      <c r="A6" s="75"/>
      <c r="B6" s="78"/>
      <c r="C6" s="75"/>
      <c r="D6" s="75"/>
      <c r="E6" s="75"/>
      <c r="F6" s="75"/>
      <c r="G6" s="75"/>
      <c r="H6" s="75"/>
      <c r="I6" s="75"/>
    </row>
    <row r="7" spans="1:9" s="65" customFormat="1" ht="21.6" customHeight="1" x14ac:dyDescent="0.25">
      <c r="A7" s="79" t="s">
        <v>2</v>
      </c>
      <c r="B7" s="80" t="s">
        <v>17</v>
      </c>
      <c r="C7" s="80" t="s">
        <v>3</v>
      </c>
      <c r="D7" s="80"/>
      <c r="E7" s="80"/>
      <c r="F7" s="80" t="s">
        <v>4</v>
      </c>
      <c r="G7" s="80" t="s">
        <v>5</v>
      </c>
      <c r="H7" s="81" t="s">
        <v>181</v>
      </c>
      <c r="I7" s="82" t="s">
        <v>6</v>
      </c>
    </row>
    <row r="8" spans="1:9" s="65" customFormat="1" ht="21.6" customHeight="1" x14ac:dyDescent="0.25">
      <c r="A8" s="83"/>
      <c r="B8" s="84"/>
      <c r="C8" s="66" t="s">
        <v>7</v>
      </c>
      <c r="D8" s="66" t="s">
        <v>8</v>
      </c>
      <c r="E8" s="66" t="s">
        <v>9</v>
      </c>
      <c r="F8" s="84"/>
      <c r="G8" s="84"/>
      <c r="H8" s="85"/>
      <c r="I8" s="86"/>
    </row>
    <row r="9" spans="1:9" s="65" customFormat="1" ht="27.75" customHeight="1" x14ac:dyDescent="0.25">
      <c r="A9" s="69" t="str">
        <f>IF(B9&lt;&gt;"",ROW()-8,"")</f>
        <v/>
      </c>
      <c r="B9" s="9"/>
      <c r="C9" s="9"/>
      <c r="D9" s="9"/>
      <c r="E9" s="9"/>
      <c r="F9" s="9"/>
      <c r="G9" s="66">
        <v>10</v>
      </c>
      <c r="H9" s="67" t="str">
        <f>IF(B9&lt;&gt;"",'1. Thông tin chung'!$E$9,"")</f>
        <v/>
      </c>
      <c r="I9" s="10"/>
    </row>
    <row r="10" spans="1:9" s="65" customFormat="1" ht="27.75" customHeight="1" x14ac:dyDescent="0.25">
      <c r="A10" s="69" t="str">
        <f>IF(B10&lt;&gt;"",MAX($A$9:A9)+1,"")</f>
        <v/>
      </c>
      <c r="B10" s="9"/>
      <c r="C10" s="9"/>
      <c r="D10" s="9"/>
      <c r="E10" s="9"/>
      <c r="F10" s="9"/>
      <c r="G10" s="66">
        <v>10</v>
      </c>
      <c r="H10" s="67" t="str">
        <f>IF(B10&lt;&gt;"",'1. Thông tin chung'!$E$9,"")</f>
        <v/>
      </c>
      <c r="I10" s="10"/>
    </row>
    <row r="11" spans="1:9" s="65" customFormat="1" ht="27.75" customHeight="1" x14ac:dyDescent="0.25">
      <c r="A11" s="69" t="str">
        <f>IF(B11&lt;&gt;"",MAX($A$9:A10)+1,"")</f>
        <v/>
      </c>
      <c r="B11" s="9"/>
      <c r="C11" s="9"/>
      <c r="D11" s="9"/>
      <c r="E11" s="9"/>
      <c r="F11" s="9"/>
      <c r="G11" s="66">
        <v>10</v>
      </c>
      <c r="H11" s="67" t="str">
        <f>IF(B11&lt;&gt;"",'1. Thông tin chung'!$E$9,"")</f>
        <v/>
      </c>
      <c r="I11" s="10"/>
    </row>
    <row r="12" spans="1:9" s="65" customFormat="1" ht="27.75" customHeight="1" x14ac:dyDescent="0.25">
      <c r="A12" s="69" t="str">
        <f>IF(B12&lt;&gt;"",MAX($A$9:A11)+1,"")</f>
        <v/>
      </c>
      <c r="B12" s="9"/>
      <c r="C12" s="9"/>
      <c r="D12" s="9"/>
      <c r="E12" s="9"/>
      <c r="F12" s="9"/>
      <c r="G12" s="66">
        <v>10</v>
      </c>
      <c r="H12" s="67" t="str">
        <f>IF(B12&lt;&gt;"",'1. Thông tin chung'!$E$9,"")</f>
        <v/>
      </c>
      <c r="I12" s="10"/>
    </row>
    <row r="13" spans="1:9" s="65" customFormat="1" ht="27.75" customHeight="1" x14ac:dyDescent="0.25">
      <c r="A13" s="69" t="str">
        <f>IF(B13&lt;&gt;"",MAX($A$9:A12)+1,"")</f>
        <v/>
      </c>
      <c r="B13" s="9"/>
      <c r="C13" s="9"/>
      <c r="D13" s="9"/>
      <c r="E13" s="9"/>
      <c r="F13" s="9"/>
      <c r="G13" s="66">
        <v>10</v>
      </c>
      <c r="H13" s="67" t="str">
        <f>IF(B13&lt;&gt;"",'1. Thông tin chung'!$E$9,"")</f>
        <v/>
      </c>
      <c r="I13" s="10"/>
    </row>
    <row r="14" spans="1:9" s="65" customFormat="1" ht="27.75" customHeight="1" x14ac:dyDescent="0.25">
      <c r="A14" s="69" t="str">
        <f>IF(B14&lt;&gt;"",MAX($A$9:A13)+1,"")</f>
        <v/>
      </c>
      <c r="B14" s="9"/>
      <c r="C14" s="9"/>
      <c r="D14" s="9"/>
      <c r="E14" s="9"/>
      <c r="F14" s="9"/>
      <c r="G14" s="66">
        <v>10</v>
      </c>
      <c r="H14" s="67" t="str">
        <f>IF(B14&lt;&gt;"",'1. Thông tin chung'!$E$9,"")</f>
        <v/>
      </c>
      <c r="I14" s="10"/>
    </row>
    <row r="15" spans="1:9" s="65" customFormat="1" ht="27.75" customHeight="1" x14ac:dyDescent="0.25">
      <c r="A15" s="69" t="str">
        <f>IF(B15&lt;&gt;"",MAX($A$9:A14)+1,"")</f>
        <v/>
      </c>
      <c r="B15" s="9"/>
      <c r="C15" s="9"/>
      <c r="D15" s="9"/>
      <c r="E15" s="9"/>
      <c r="F15" s="9"/>
      <c r="G15" s="66">
        <v>10</v>
      </c>
      <c r="H15" s="67" t="str">
        <f>IF(B15&lt;&gt;"",'1. Thông tin chung'!$E$9,"")</f>
        <v/>
      </c>
      <c r="I15" s="10"/>
    </row>
    <row r="16" spans="1:9" s="65" customFormat="1" ht="27.75" customHeight="1" x14ac:dyDescent="0.25">
      <c r="A16" s="69" t="str">
        <f>IF(B16&lt;&gt;"",MAX($A$9:A15)+1,"")</f>
        <v/>
      </c>
      <c r="B16" s="9"/>
      <c r="C16" s="9"/>
      <c r="D16" s="9"/>
      <c r="E16" s="9"/>
      <c r="F16" s="9"/>
      <c r="G16" s="66">
        <v>10</v>
      </c>
      <c r="H16" s="67" t="str">
        <f>IF(B16&lt;&gt;"",'1. Thông tin chung'!$E$9,"")</f>
        <v/>
      </c>
      <c r="I16" s="10"/>
    </row>
    <row r="17" spans="1:9" s="65" customFormat="1" ht="27.75" customHeight="1" x14ac:dyDescent="0.25">
      <c r="A17" s="69" t="str">
        <f>IF(B17&lt;&gt;"",MAX($A$9:A16)+1,"")</f>
        <v/>
      </c>
      <c r="B17" s="9"/>
      <c r="C17" s="9"/>
      <c r="D17" s="9"/>
      <c r="E17" s="9"/>
      <c r="F17" s="9"/>
      <c r="G17" s="66">
        <v>10</v>
      </c>
      <c r="H17" s="67" t="str">
        <f>IF(B17&lt;&gt;"",'1. Thông tin chung'!$E$9,"")</f>
        <v/>
      </c>
      <c r="I17" s="10"/>
    </row>
    <row r="18" spans="1:9" s="65" customFormat="1" ht="27.75" customHeight="1" x14ac:dyDescent="0.25">
      <c r="A18" s="69" t="str">
        <f>IF(B18&lt;&gt;"",MAX($A$9:A17)+1,"")</f>
        <v/>
      </c>
      <c r="B18" s="9"/>
      <c r="C18" s="9"/>
      <c r="D18" s="9"/>
      <c r="E18" s="9"/>
      <c r="F18" s="9"/>
      <c r="G18" s="66">
        <v>10</v>
      </c>
      <c r="H18" s="67" t="str">
        <f>IF(B18&lt;&gt;"",'1. Thông tin chung'!$E$9,"")</f>
        <v/>
      </c>
      <c r="I18" s="10"/>
    </row>
    <row r="19" spans="1:9" s="65" customFormat="1" ht="27.75" customHeight="1" x14ac:dyDescent="0.25">
      <c r="A19" s="69" t="str">
        <f>IF(B19&lt;&gt;"",MAX($A$9:A18)+1,"")</f>
        <v/>
      </c>
      <c r="B19" s="9"/>
      <c r="C19" s="9"/>
      <c r="D19" s="9"/>
      <c r="E19" s="9"/>
      <c r="F19" s="9"/>
      <c r="G19" s="66">
        <v>10</v>
      </c>
      <c r="H19" s="67" t="str">
        <f>IF(B19&lt;&gt;"",'1. Thông tin chung'!$E$9,"")</f>
        <v/>
      </c>
      <c r="I19" s="10"/>
    </row>
    <row r="20" spans="1:9" s="65" customFormat="1" ht="27.75" customHeight="1" x14ac:dyDescent="0.25">
      <c r="A20" s="69" t="str">
        <f>IF(B20&lt;&gt;"",MAX($A$9:A19)+1,"")</f>
        <v/>
      </c>
      <c r="B20" s="9"/>
      <c r="C20" s="9"/>
      <c r="D20" s="9"/>
      <c r="E20" s="9"/>
      <c r="F20" s="9"/>
      <c r="G20" s="66">
        <v>10</v>
      </c>
      <c r="H20" s="67" t="str">
        <f>IF(B20&lt;&gt;"",'1. Thông tin chung'!$E$9,"")</f>
        <v/>
      </c>
      <c r="I20" s="10"/>
    </row>
    <row r="21" spans="1:9" s="65" customFormat="1" ht="27.75" customHeight="1" x14ac:dyDescent="0.25">
      <c r="A21" s="69" t="str">
        <f>IF(B21&lt;&gt;"",MAX($A$9:A20)+1,"")</f>
        <v/>
      </c>
      <c r="B21" s="9"/>
      <c r="C21" s="9"/>
      <c r="D21" s="9"/>
      <c r="E21" s="9"/>
      <c r="F21" s="9"/>
      <c r="G21" s="66">
        <v>10</v>
      </c>
      <c r="H21" s="67" t="str">
        <f>IF(B21&lt;&gt;"",'1. Thông tin chung'!$E$9,"")</f>
        <v/>
      </c>
      <c r="I21" s="10"/>
    </row>
    <row r="22" spans="1:9" s="65" customFormat="1" ht="27.75" customHeight="1" x14ac:dyDescent="0.25">
      <c r="A22" s="69" t="str">
        <f>IF(B22&lt;&gt;"",MAX($A$9:A21)+1,"")</f>
        <v/>
      </c>
      <c r="B22" s="9"/>
      <c r="C22" s="9"/>
      <c r="D22" s="9"/>
      <c r="E22" s="9"/>
      <c r="F22" s="9"/>
      <c r="G22" s="66">
        <v>10</v>
      </c>
      <c r="H22" s="67" t="str">
        <f>IF(B22&lt;&gt;"",'1. Thông tin chung'!$E$9,"")</f>
        <v/>
      </c>
      <c r="I22" s="10"/>
    </row>
    <row r="23" spans="1:9" s="65" customFormat="1" ht="27.75" customHeight="1" x14ac:dyDescent="0.25">
      <c r="A23" s="69" t="str">
        <f>IF(B23&lt;&gt;"",MAX($A$9:A22)+1,"")</f>
        <v/>
      </c>
      <c r="B23" s="9"/>
      <c r="C23" s="9"/>
      <c r="D23" s="9"/>
      <c r="E23" s="9"/>
      <c r="F23" s="9"/>
      <c r="G23" s="66">
        <v>10</v>
      </c>
      <c r="H23" s="67" t="str">
        <f>IF(B23&lt;&gt;"",'1. Thông tin chung'!$E$9,"")</f>
        <v/>
      </c>
      <c r="I23" s="10"/>
    </row>
    <row r="24" spans="1:9" s="65" customFormat="1" ht="27.75" customHeight="1" x14ac:dyDescent="0.25">
      <c r="A24" s="69" t="str">
        <f>IF(B24&lt;&gt;"",MAX($A$9:A23)+1,"")</f>
        <v/>
      </c>
      <c r="B24" s="9"/>
      <c r="C24" s="9"/>
      <c r="D24" s="9"/>
      <c r="E24" s="9"/>
      <c r="F24" s="9"/>
      <c r="G24" s="66">
        <v>10</v>
      </c>
      <c r="H24" s="67" t="str">
        <f>IF(B24&lt;&gt;"",'1. Thông tin chung'!$E$9,"")</f>
        <v/>
      </c>
      <c r="I24" s="10"/>
    </row>
    <row r="25" spans="1:9" s="65" customFormat="1" ht="27.75" customHeight="1" x14ac:dyDescent="0.25">
      <c r="A25" s="69" t="str">
        <f>IF(B25&lt;&gt;"",MAX($A$9:A24)+1,"")</f>
        <v/>
      </c>
      <c r="B25" s="9"/>
      <c r="C25" s="9"/>
      <c r="D25" s="9"/>
      <c r="E25" s="9"/>
      <c r="F25" s="9"/>
      <c r="G25" s="66">
        <v>10</v>
      </c>
      <c r="H25" s="67" t="str">
        <f>IF(B25&lt;&gt;"",'1. Thông tin chung'!$E$9,"")</f>
        <v/>
      </c>
      <c r="I25" s="10"/>
    </row>
    <row r="26" spans="1:9" ht="27.75" customHeight="1" x14ac:dyDescent="0.25">
      <c r="A26" s="69" t="str">
        <f>IF(B26&lt;&gt;"",MAX($A$9:A25)+1,"")</f>
        <v/>
      </c>
      <c r="B26" s="11"/>
      <c r="C26" s="12"/>
      <c r="D26" s="12"/>
      <c r="E26" s="12"/>
      <c r="F26" s="12"/>
      <c r="G26" s="66">
        <v>10</v>
      </c>
      <c r="H26" s="67" t="str">
        <f>IF(B26&lt;&gt;"",'1. Thông tin chung'!$E$9,"")</f>
        <v/>
      </c>
      <c r="I26" s="13"/>
    </row>
    <row r="27" spans="1:9" ht="27.75" customHeight="1" x14ac:dyDescent="0.25">
      <c r="A27" s="69" t="str">
        <f>IF(B27&lt;&gt;"",MAX($A$9:A26)+1,"")</f>
        <v/>
      </c>
      <c r="B27" s="11"/>
      <c r="C27" s="12"/>
      <c r="D27" s="12"/>
      <c r="E27" s="12"/>
      <c r="F27" s="12"/>
      <c r="G27" s="66">
        <v>10</v>
      </c>
      <c r="H27" s="67" t="str">
        <f>IF(B27&lt;&gt;"",'1. Thông tin chung'!$E$9,"")</f>
        <v/>
      </c>
      <c r="I27" s="13"/>
    </row>
    <row r="28" spans="1:9" ht="27.75" customHeight="1" x14ac:dyDescent="0.25">
      <c r="A28" s="69" t="str">
        <f>IF(B28&lt;&gt;"",MAX($A$9:A27)+1,"")</f>
        <v/>
      </c>
      <c r="B28" s="11"/>
      <c r="C28" s="12"/>
      <c r="D28" s="12"/>
      <c r="E28" s="12"/>
      <c r="F28" s="12"/>
      <c r="G28" s="66">
        <v>10</v>
      </c>
      <c r="H28" s="67" t="str">
        <f>IF(B28&lt;&gt;"",'1. Thông tin chung'!$E$9,"")</f>
        <v/>
      </c>
      <c r="I28" s="13"/>
    </row>
    <row r="29" spans="1:9" ht="27.75" customHeight="1" x14ac:dyDescent="0.25">
      <c r="A29" s="69" t="str">
        <f>IF(B29&lt;&gt;"",MAX($A$9:A28)+1,"")</f>
        <v/>
      </c>
      <c r="B29" s="11"/>
      <c r="C29" s="12"/>
      <c r="D29" s="12"/>
      <c r="E29" s="12"/>
      <c r="F29" s="12"/>
      <c r="G29" s="66">
        <v>10</v>
      </c>
      <c r="H29" s="67" t="str">
        <f>IF(B29&lt;&gt;"",'1. Thông tin chung'!$E$9,"")</f>
        <v/>
      </c>
      <c r="I29" s="13"/>
    </row>
    <row r="30" spans="1:9" ht="27.75" customHeight="1" x14ac:dyDescent="0.25">
      <c r="A30" s="69" t="str">
        <f>IF(B30&lt;&gt;"",MAX($A$9:A29)+1,"")</f>
        <v/>
      </c>
      <c r="B30" s="11"/>
      <c r="C30" s="12"/>
      <c r="D30" s="12"/>
      <c r="E30" s="12"/>
      <c r="F30" s="12"/>
      <c r="G30" s="66">
        <v>10</v>
      </c>
      <c r="H30" s="67" t="str">
        <f>IF(B30&lt;&gt;"",'1. Thông tin chung'!$E$9,"")</f>
        <v/>
      </c>
      <c r="I30" s="13"/>
    </row>
    <row r="31" spans="1:9" ht="27.75" customHeight="1" x14ac:dyDescent="0.25">
      <c r="A31" s="69" t="str">
        <f>IF(B31&lt;&gt;"",MAX($A$9:A30)+1,"")</f>
        <v/>
      </c>
      <c r="B31" s="14"/>
      <c r="C31" s="15"/>
      <c r="D31" s="15"/>
      <c r="E31" s="15"/>
      <c r="F31" s="15"/>
      <c r="G31" s="66">
        <v>10</v>
      </c>
      <c r="H31" s="67" t="str">
        <f>IF(B31&lt;&gt;"",'1. Thông tin chung'!$E$9,"")</f>
        <v/>
      </c>
      <c r="I31" s="16"/>
    </row>
    <row r="32" spans="1:9" ht="27.75" customHeight="1" x14ac:dyDescent="0.25">
      <c r="A32" s="69" t="str">
        <f>IF(B32&lt;&gt;"",MAX($A$9:A31)+1,"")</f>
        <v/>
      </c>
      <c r="B32" s="14"/>
      <c r="C32" s="15"/>
      <c r="D32" s="15"/>
      <c r="E32" s="15"/>
      <c r="F32" s="15"/>
      <c r="G32" s="66">
        <v>10</v>
      </c>
      <c r="H32" s="67" t="str">
        <f>IF(B32&lt;&gt;"",'1. Thông tin chung'!$E$9,"")</f>
        <v/>
      </c>
      <c r="I32" s="16"/>
    </row>
    <row r="33" spans="1:9" ht="27.75" customHeight="1" x14ac:dyDescent="0.25">
      <c r="A33" s="69" t="str">
        <f>IF(B33&lt;&gt;"",MAX($A$9:A32)+1,"")</f>
        <v/>
      </c>
      <c r="B33" s="14"/>
      <c r="C33" s="15"/>
      <c r="D33" s="15"/>
      <c r="E33" s="15"/>
      <c r="F33" s="15"/>
      <c r="G33" s="66">
        <v>10</v>
      </c>
      <c r="H33" s="67" t="str">
        <f>IF(B33&lt;&gt;"",'1. Thông tin chung'!$E$9,"")</f>
        <v/>
      </c>
      <c r="I33" s="16"/>
    </row>
    <row r="34" spans="1:9" ht="27.75" customHeight="1" x14ac:dyDescent="0.25">
      <c r="A34" s="69" t="str">
        <f>IF(B34&lt;&gt;"",MAX($A$9:A33)+1,"")</f>
        <v/>
      </c>
      <c r="B34" s="14"/>
      <c r="C34" s="15"/>
      <c r="D34" s="15"/>
      <c r="E34" s="15"/>
      <c r="F34" s="15"/>
      <c r="G34" s="66">
        <v>10</v>
      </c>
      <c r="H34" s="67" t="str">
        <f>IF(B34&lt;&gt;"",'1. Thông tin chung'!$E$9,"")</f>
        <v/>
      </c>
      <c r="I34" s="16"/>
    </row>
    <row r="35" spans="1:9" ht="27.75" customHeight="1" x14ac:dyDescent="0.25">
      <c r="A35" s="69" t="str">
        <f>IF(B35&lt;&gt;"",MAX($A$9:A34)+1,"")</f>
        <v/>
      </c>
      <c r="B35" s="14"/>
      <c r="C35" s="15"/>
      <c r="D35" s="15"/>
      <c r="E35" s="15"/>
      <c r="F35" s="15"/>
      <c r="G35" s="66">
        <v>10</v>
      </c>
      <c r="H35" s="67" t="str">
        <f>IF(B35&lt;&gt;"",'1. Thông tin chung'!$E$9,"")</f>
        <v/>
      </c>
      <c r="I35" s="16"/>
    </row>
    <row r="36" spans="1:9" ht="27.75" customHeight="1" x14ac:dyDescent="0.25">
      <c r="A36" s="69" t="str">
        <f>IF(B36&lt;&gt;"",MAX($A$9:A35)+1,"")</f>
        <v/>
      </c>
      <c r="B36" s="14"/>
      <c r="C36" s="15"/>
      <c r="D36" s="15"/>
      <c r="E36" s="15"/>
      <c r="F36" s="15"/>
      <c r="G36" s="66">
        <v>10</v>
      </c>
      <c r="H36" s="67" t="str">
        <f>IF(B36&lt;&gt;"",'1. Thông tin chung'!$E$9,"")</f>
        <v/>
      </c>
      <c r="I36" s="16"/>
    </row>
    <row r="37" spans="1:9" ht="27.75" customHeight="1" x14ac:dyDescent="0.25">
      <c r="A37" s="69" t="str">
        <f>IF(B37&lt;&gt;"",MAX($A$9:A36)+1,"")</f>
        <v/>
      </c>
      <c r="B37" s="14"/>
      <c r="C37" s="15"/>
      <c r="D37" s="15"/>
      <c r="E37" s="15"/>
      <c r="F37" s="15"/>
      <c r="G37" s="66">
        <v>10</v>
      </c>
      <c r="H37" s="67" t="str">
        <f>IF(B37&lt;&gt;"",'1. Thông tin chung'!$E$9,"")</f>
        <v/>
      </c>
      <c r="I37" s="16"/>
    </row>
    <row r="38" spans="1:9" ht="27.75" customHeight="1" thickBot="1" x14ac:dyDescent="0.3">
      <c r="A38" s="70" t="str">
        <f>IF(B38&lt;&gt;"",MAX($A$9:A37)+1,"")</f>
        <v/>
      </c>
      <c r="B38" s="17"/>
      <c r="C38" s="18"/>
      <c r="D38" s="18"/>
      <c r="E38" s="18"/>
      <c r="F38" s="18"/>
      <c r="G38" s="68">
        <v>10</v>
      </c>
      <c r="H38" s="67" t="str">
        <f>IF(B38&lt;&gt;"",'1. Thông tin chung'!$E$9,"")</f>
        <v/>
      </c>
      <c r="I38" s="19"/>
    </row>
    <row r="39" spans="1:9" ht="21.6" customHeight="1" x14ac:dyDescent="0.25">
      <c r="A39" s="52" t="str">
        <f>"Danh sách gồm "&amp;COUNT($A$9:$A$38)&amp;" thí sinh dự thi./."</f>
        <v>Danh sách gồm 0 thí sinh dự thi./.</v>
      </c>
      <c r="E39" s="54" t="str">
        <f>IF(COUNT($A$9:$A$38)&lt;&gt;C53,"Số lượng thí sinh đăng ký không trùng khớp thống kê","")</f>
        <v/>
      </c>
    </row>
    <row r="41" spans="1:9" ht="24.75" customHeight="1" x14ac:dyDescent="0.25">
      <c r="A41" s="55" t="s">
        <v>183</v>
      </c>
      <c r="B41" s="55"/>
      <c r="C41" s="55"/>
    </row>
    <row r="42" spans="1:9" ht="21.6" customHeight="1" x14ac:dyDescent="0.25">
      <c r="A42" s="56" t="s">
        <v>1</v>
      </c>
      <c r="B42" s="57" t="s">
        <v>6</v>
      </c>
      <c r="C42" s="58" t="s">
        <v>182</v>
      </c>
    </row>
    <row r="43" spans="1:9" ht="21.6" customHeight="1" x14ac:dyDescent="0.25">
      <c r="A43" s="59">
        <v>1</v>
      </c>
      <c r="B43" s="46" t="s">
        <v>96</v>
      </c>
      <c r="C43" s="60" t="str">
        <f>IF(COUNTIF($I$9:$I$38,Table7[[#This Row],[MÔN THI]])&lt;&gt;0,COUNTIF($I$9:$I$38,Table7[[#This Row],[MÔN THI]]),"")</f>
        <v/>
      </c>
    </row>
    <row r="44" spans="1:9" ht="21.6" customHeight="1" x14ac:dyDescent="0.25">
      <c r="A44" s="59">
        <v>2</v>
      </c>
      <c r="B44" s="46" t="s">
        <v>97</v>
      </c>
      <c r="C44" s="60" t="str">
        <f>IF(COUNTIF($I$9:$I$38,Table7[[#This Row],[MÔN THI]])&lt;&gt;0,COUNTIF($I$9:$I$38,Table7[[#This Row],[MÔN THI]]),"")</f>
        <v/>
      </c>
    </row>
    <row r="45" spans="1:9" ht="21.6" customHeight="1" x14ac:dyDescent="0.25">
      <c r="A45" s="59">
        <v>3</v>
      </c>
      <c r="B45" s="46" t="s">
        <v>98</v>
      </c>
      <c r="C45" s="60" t="str">
        <f>IF(COUNTIF($I$9:$I$38,Table7[[#This Row],[MÔN THI]])&lt;&gt;0,COUNTIF($I$9:$I$38,Table7[[#This Row],[MÔN THI]]),"")</f>
        <v/>
      </c>
    </row>
    <row r="46" spans="1:9" ht="21.6" customHeight="1" x14ac:dyDescent="0.25">
      <c r="A46" s="59">
        <v>4</v>
      </c>
      <c r="B46" s="46" t="s">
        <v>99</v>
      </c>
      <c r="C46" s="60" t="str">
        <f>IF(COUNTIF($I$9:$I$38,Table7[[#This Row],[MÔN THI]])&lt;&gt;0,COUNTIF($I$9:$I$38,Table7[[#This Row],[MÔN THI]]),"")</f>
        <v/>
      </c>
    </row>
    <row r="47" spans="1:9" ht="21.6" customHeight="1" x14ac:dyDescent="0.25">
      <c r="A47" s="59">
        <v>5</v>
      </c>
      <c r="B47" s="46" t="s">
        <v>100</v>
      </c>
      <c r="C47" s="60" t="str">
        <f>IF(COUNTIF($I$9:$I$38,Table7[[#This Row],[MÔN THI]])&lt;&gt;0,COUNTIF($I$9:$I$38,Table7[[#This Row],[MÔN THI]]),"")</f>
        <v/>
      </c>
    </row>
    <row r="48" spans="1:9" ht="21.6" customHeight="1" x14ac:dyDescent="0.25">
      <c r="A48" s="59">
        <v>6</v>
      </c>
      <c r="B48" s="46" t="s">
        <v>101</v>
      </c>
      <c r="C48" s="60" t="str">
        <f>IF(COUNTIF($I$9:$I$38,Table7[[#This Row],[MÔN THI]])&lt;&gt;0,COUNTIF($I$9:$I$38,Table7[[#This Row],[MÔN THI]]),"")</f>
        <v/>
      </c>
    </row>
    <row r="49" spans="1:3" ht="21.6" customHeight="1" x14ac:dyDescent="0.25">
      <c r="A49" s="59">
        <v>7</v>
      </c>
      <c r="B49" s="46" t="s">
        <v>102</v>
      </c>
      <c r="C49" s="60" t="str">
        <f>IF(COUNTIF($I$9:$I$38,Table7[[#This Row],[MÔN THI]])&lt;&gt;0,COUNTIF($I$9:$I$38,Table7[[#This Row],[MÔN THI]]),"")</f>
        <v/>
      </c>
    </row>
    <row r="50" spans="1:3" ht="21.6" customHeight="1" x14ac:dyDescent="0.25">
      <c r="A50" s="59">
        <v>8</v>
      </c>
      <c r="B50" s="46" t="s">
        <v>103</v>
      </c>
      <c r="C50" s="60" t="str">
        <f>IF(COUNTIF($I$9:$I$38,Table7[[#This Row],[MÔN THI]])&lt;&gt;0,COUNTIF($I$9:$I$38,Table7[[#This Row],[MÔN THI]]),"")</f>
        <v/>
      </c>
    </row>
    <row r="51" spans="1:3" ht="21.6" customHeight="1" x14ac:dyDescent="0.25">
      <c r="A51" s="59">
        <v>9</v>
      </c>
      <c r="B51" s="46" t="s">
        <v>104</v>
      </c>
      <c r="C51" s="60" t="str">
        <f>IF(COUNTIF($I$9:$I$38,Table7[[#This Row],[MÔN THI]])&lt;&gt;0,COUNTIF($I$9:$I$38,Table7[[#This Row],[MÔN THI]]),"")</f>
        <v/>
      </c>
    </row>
    <row r="52" spans="1:3" ht="21.6" customHeight="1" x14ac:dyDescent="0.25">
      <c r="A52" s="59">
        <v>10</v>
      </c>
      <c r="B52" s="61" t="s">
        <v>105</v>
      </c>
      <c r="C52" s="60" t="str">
        <f>IF(COUNTIF($I$9:$I$38,Table7[[#This Row],[MÔN THI]])&lt;&gt;0,COUNTIF($I$9:$I$38,Table7[[#This Row],[MÔN THI]]),"")</f>
        <v/>
      </c>
    </row>
    <row r="53" spans="1:3" ht="21.6" customHeight="1" x14ac:dyDescent="0.25">
      <c r="A53" s="62"/>
      <c r="B53" s="63" t="s">
        <v>184</v>
      </c>
      <c r="C53" s="64">
        <f>SUM(Table7[SL])</f>
        <v>0</v>
      </c>
    </row>
  </sheetData>
  <sheetProtection algorithmName="SHA-512" hashValue="jP4+3JSZ8XQjlTZS0o3lbaqUZoQ637DPR2nW5nfwDiVOj6pq30yNHJv344IMWrIdPtklf4gqX48WauhywIWKYw==" saltValue="3mvGEXtDFo8P19cfGLLYJw==" spinCount="100000" sheet="1" objects="1" scenarios="1"/>
  <mergeCells count="11">
    <mergeCell ref="A3:B3"/>
    <mergeCell ref="A5:I5"/>
    <mergeCell ref="H7:H8"/>
    <mergeCell ref="A41:C41"/>
    <mergeCell ref="A4:I4"/>
    <mergeCell ref="A7:A8"/>
    <mergeCell ref="B7:B8"/>
    <mergeCell ref="C7:E7"/>
    <mergeCell ref="F7:F8"/>
    <mergeCell ref="G7:G8"/>
    <mergeCell ref="I7:I8"/>
  </mergeCells>
  <pageMargins left="0.7" right="0.7" top="0.75" bottom="0.75" header="0.3" footer="0.3"/>
  <pageSetup paperSize="9" scale="31" fitToHeight="0" orientation="portrait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5C10B98-2321-45C1-B425-D188CE44D9D4}">
          <x14:formula1>
            <xm:f>Data!$C$6:$C$15</xm:f>
          </x14:formula1>
          <xm:sqref>I9:I38</xm:sqref>
        </x14:dataValidation>
        <x14:dataValidation type="list" allowBlank="1" showInputMessage="1" showErrorMessage="1" xr:uid="{B9E9232E-004C-4CC5-BB2C-67C916207E9B}">
          <x14:formula1>
            <xm:f>Data!$F$6:$F$71</xm:f>
          </x14:formula1>
          <xm:sqref>F9:F38</xm:sqref>
        </x14:dataValidation>
        <x14:dataValidation type="list" allowBlank="1" showInputMessage="1" showErrorMessage="1" xr:uid="{96EEC79F-197C-4FE0-A870-B627A04E58AC}">
          <x14:formula1>
            <xm:f>Data!$I$6:$I$36</xm:f>
          </x14:formula1>
          <xm:sqref>C9:C38</xm:sqref>
        </x14:dataValidation>
        <x14:dataValidation type="list" allowBlank="1" showInputMessage="1" showErrorMessage="1" xr:uid="{65D04098-C24D-4644-96DB-E81CB5072C62}">
          <x14:formula1>
            <xm:f>Data!$K$6:$K$17</xm:f>
          </x14:formula1>
          <xm:sqref>D9:D38</xm:sqref>
        </x14:dataValidation>
        <x14:dataValidation type="list" allowBlank="1" showInputMessage="1" showErrorMessage="1" xr:uid="{7B0DE921-0E09-4D5F-A5AB-7A58B3701FB0}">
          <x14:formula1>
            <xm:f>Data!$M$6:$M$9</xm:f>
          </x14:formula1>
          <xm:sqref>E9:E38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FCFE-0CFC-46F3-844F-0B128B117912}">
  <sheetPr codeName="Sheet5">
    <pageSetUpPr fitToPage="1"/>
  </sheetPr>
  <dimension ref="A1:I53"/>
  <sheetViews>
    <sheetView workbookViewId="0">
      <selection activeCellId="7" sqref="A39:XFD1048576 J23:XFD38 G23:H38 A23:A38 J9:XFD22 G9:H22 A9:A22 A1:XFD8"/>
    </sheetView>
  </sheetViews>
  <sheetFormatPr defaultColWidth="14.140625" defaultRowHeight="21.6" customHeight="1" x14ac:dyDescent="0.25"/>
  <cols>
    <col min="1" max="1" width="7.140625" style="53" customWidth="1"/>
    <col min="2" max="2" width="30.28515625" style="53" customWidth="1"/>
    <col min="3" max="5" width="8.5703125" style="53" customWidth="1"/>
    <col min="6" max="6" width="16.5703125" style="53" customWidth="1"/>
    <col min="7" max="7" width="14.140625" style="53"/>
    <col min="8" max="8" width="61.42578125" style="53" customWidth="1"/>
    <col min="9" max="9" width="19.140625" style="53" customWidth="1"/>
    <col min="10" max="16384" width="14.140625" style="53"/>
  </cols>
  <sheetData>
    <row r="1" spans="1:9" ht="21.6" customHeight="1" x14ac:dyDescent="0.25">
      <c r="A1" s="71" t="str">
        <f>"SỞ GIÁO DỤC VÀ ĐÀO TẠO"&amp;" "&amp;'1. Thông tin chung'!C8</f>
        <v xml:space="preserve">SỞ GIÁO DỤC VÀ ĐÀO TẠO </v>
      </c>
      <c r="B1" s="71"/>
      <c r="D1" s="72"/>
      <c r="E1" s="72"/>
      <c r="F1" s="72"/>
      <c r="G1" s="72"/>
      <c r="H1" s="72"/>
      <c r="I1" s="72"/>
    </row>
    <row r="2" spans="1:9" ht="21.6" customHeight="1" x14ac:dyDescent="0.25">
      <c r="A2" s="72" t="str">
        <f>"TRƯỜNG"&amp;" "&amp;'1. Thông tin chung'!$C$9</f>
        <v xml:space="preserve">TRƯỜNG </v>
      </c>
      <c r="B2" s="72"/>
      <c r="D2" s="72"/>
      <c r="E2" s="72"/>
      <c r="F2" s="73"/>
      <c r="G2" s="73"/>
      <c r="H2" s="73"/>
      <c r="I2" s="73"/>
    </row>
    <row r="3" spans="1:9" ht="21.6" customHeight="1" x14ac:dyDescent="0.25">
      <c r="A3" s="74"/>
      <c r="B3" s="74"/>
      <c r="C3" s="75"/>
      <c r="D3" s="75"/>
      <c r="E3" s="75"/>
      <c r="F3" s="75"/>
      <c r="G3" s="75"/>
      <c r="H3" s="75"/>
      <c r="I3" s="75"/>
    </row>
    <row r="4" spans="1:9" ht="21.6" customHeight="1" x14ac:dyDescent="0.25">
      <c r="A4" s="76" t="str">
        <f>TENKYTHI</f>
        <v>KỲ THI OLYMPIC TRUYỀN THỐNG 30/4 LẦN THỨ XXVII NĂM 2023</v>
      </c>
      <c r="B4" s="76"/>
      <c r="C4" s="76"/>
      <c r="D4" s="76"/>
      <c r="E4" s="76"/>
      <c r="F4" s="76"/>
      <c r="G4" s="76"/>
      <c r="H4" s="76"/>
      <c r="I4" s="76"/>
    </row>
    <row r="5" spans="1:9" ht="21.6" customHeight="1" x14ac:dyDescent="0.25">
      <c r="A5" s="77" t="s">
        <v>175</v>
      </c>
      <c r="B5" s="77"/>
      <c r="C5" s="77"/>
      <c r="D5" s="77"/>
      <c r="E5" s="77"/>
      <c r="F5" s="77"/>
      <c r="G5" s="77"/>
      <c r="H5" s="77"/>
      <c r="I5" s="77"/>
    </row>
    <row r="6" spans="1:9" ht="21.6" customHeight="1" thickBot="1" x14ac:dyDescent="0.3">
      <c r="A6" s="75"/>
      <c r="B6" s="78"/>
      <c r="C6" s="75"/>
      <c r="D6" s="75"/>
      <c r="E6" s="75"/>
      <c r="F6" s="75"/>
      <c r="G6" s="75"/>
      <c r="H6" s="75"/>
      <c r="I6" s="75"/>
    </row>
    <row r="7" spans="1:9" s="65" customFormat="1" ht="21.6" customHeight="1" x14ac:dyDescent="0.25">
      <c r="A7" s="79" t="s">
        <v>2</v>
      </c>
      <c r="B7" s="80" t="s">
        <v>17</v>
      </c>
      <c r="C7" s="80" t="s">
        <v>3</v>
      </c>
      <c r="D7" s="80"/>
      <c r="E7" s="80"/>
      <c r="F7" s="80" t="s">
        <v>4</v>
      </c>
      <c r="G7" s="80" t="s">
        <v>5</v>
      </c>
      <c r="H7" s="81" t="s">
        <v>181</v>
      </c>
      <c r="I7" s="82" t="s">
        <v>6</v>
      </c>
    </row>
    <row r="8" spans="1:9" s="65" customFormat="1" ht="21.6" customHeight="1" x14ac:dyDescent="0.25">
      <c r="A8" s="83"/>
      <c r="B8" s="84"/>
      <c r="C8" s="66" t="s">
        <v>7</v>
      </c>
      <c r="D8" s="66" t="s">
        <v>8</v>
      </c>
      <c r="E8" s="66" t="s">
        <v>9</v>
      </c>
      <c r="F8" s="84"/>
      <c r="G8" s="84"/>
      <c r="H8" s="85"/>
      <c r="I8" s="86"/>
    </row>
    <row r="9" spans="1:9" s="65" customFormat="1" ht="27.75" customHeight="1" x14ac:dyDescent="0.25">
      <c r="A9" s="69" t="str">
        <f>IF(B9&lt;&gt;"",ROW()-8,"")</f>
        <v/>
      </c>
      <c r="B9" s="9"/>
      <c r="C9" s="9"/>
      <c r="D9" s="9"/>
      <c r="E9" s="9"/>
      <c r="F9" s="9"/>
      <c r="G9" s="66">
        <v>11</v>
      </c>
      <c r="H9" s="67" t="str">
        <f>IF(B9&lt;&gt;"",'1. Thông tin chung'!$E$9,"")</f>
        <v/>
      </c>
      <c r="I9" s="10"/>
    </row>
    <row r="10" spans="1:9" s="65" customFormat="1" ht="27.75" customHeight="1" x14ac:dyDescent="0.25">
      <c r="A10" s="69" t="str">
        <f>IF(B10&lt;&gt;"",MAX($A$9:A9)+1,"")</f>
        <v/>
      </c>
      <c r="B10" s="9"/>
      <c r="C10" s="9"/>
      <c r="D10" s="9"/>
      <c r="E10" s="9"/>
      <c r="F10" s="9"/>
      <c r="G10" s="66">
        <v>11</v>
      </c>
      <c r="H10" s="67" t="str">
        <f>IF(B10&lt;&gt;"",'1. Thông tin chung'!$E$9,"")</f>
        <v/>
      </c>
      <c r="I10" s="10"/>
    </row>
    <row r="11" spans="1:9" s="65" customFormat="1" ht="27.75" customHeight="1" x14ac:dyDescent="0.25">
      <c r="A11" s="69" t="str">
        <f>IF(B11&lt;&gt;"",MAX($A$9:A10)+1,"")</f>
        <v/>
      </c>
      <c r="B11" s="9"/>
      <c r="C11" s="9"/>
      <c r="D11" s="9"/>
      <c r="E11" s="9"/>
      <c r="F11" s="9"/>
      <c r="G11" s="66">
        <v>11</v>
      </c>
      <c r="H11" s="67" t="str">
        <f>IF(B11&lt;&gt;"",'1. Thông tin chung'!$E$9,"")</f>
        <v/>
      </c>
      <c r="I11" s="10"/>
    </row>
    <row r="12" spans="1:9" s="65" customFormat="1" ht="27.75" customHeight="1" x14ac:dyDescent="0.25">
      <c r="A12" s="69" t="str">
        <f>IF(B12&lt;&gt;"",MAX($A$9:A11)+1,"")</f>
        <v/>
      </c>
      <c r="B12" s="9"/>
      <c r="C12" s="9"/>
      <c r="D12" s="9"/>
      <c r="E12" s="9"/>
      <c r="F12" s="9"/>
      <c r="G12" s="66">
        <v>11</v>
      </c>
      <c r="H12" s="67" t="str">
        <f>IF(B12&lt;&gt;"",'1. Thông tin chung'!$E$9,"")</f>
        <v/>
      </c>
      <c r="I12" s="10"/>
    </row>
    <row r="13" spans="1:9" s="65" customFormat="1" ht="27.75" customHeight="1" x14ac:dyDescent="0.25">
      <c r="A13" s="69" t="str">
        <f>IF(B13&lt;&gt;"",MAX($A$9:A12)+1,"")</f>
        <v/>
      </c>
      <c r="B13" s="9"/>
      <c r="C13" s="9"/>
      <c r="D13" s="9"/>
      <c r="E13" s="9"/>
      <c r="F13" s="9"/>
      <c r="G13" s="66">
        <v>11</v>
      </c>
      <c r="H13" s="67" t="str">
        <f>IF(B13&lt;&gt;"",'1. Thông tin chung'!$E$9,"")</f>
        <v/>
      </c>
      <c r="I13" s="10"/>
    </row>
    <row r="14" spans="1:9" s="65" customFormat="1" ht="27.75" customHeight="1" x14ac:dyDescent="0.25">
      <c r="A14" s="69" t="str">
        <f>IF(B14&lt;&gt;"",MAX($A$9:A13)+1,"")</f>
        <v/>
      </c>
      <c r="B14" s="9"/>
      <c r="C14" s="9"/>
      <c r="D14" s="9"/>
      <c r="E14" s="9"/>
      <c r="F14" s="9"/>
      <c r="G14" s="66">
        <v>11</v>
      </c>
      <c r="H14" s="67" t="str">
        <f>IF(B14&lt;&gt;"",'1. Thông tin chung'!$E$9,"")</f>
        <v/>
      </c>
      <c r="I14" s="10"/>
    </row>
    <row r="15" spans="1:9" s="65" customFormat="1" ht="27.75" customHeight="1" x14ac:dyDescent="0.25">
      <c r="A15" s="69" t="str">
        <f>IF(B15&lt;&gt;"",MAX($A$9:A14)+1,"")</f>
        <v/>
      </c>
      <c r="B15" s="9"/>
      <c r="C15" s="9"/>
      <c r="D15" s="9"/>
      <c r="E15" s="9"/>
      <c r="F15" s="9"/>
      <c r="G15" s="66">
        <v>11</v>
      </c>
      <c r="H15" s="67" t="str">
        <f>IF(B15&lt;&gt;"",'1. Thông tin chung'!$E$9,"")</f>
        <v/>
      </c>
      <c r="I15" s="10"/>
    </row>
    <row r="16" spans="1:9" s="65" customFormat="1" ht="27.75" customHeight="1" x14ac:dyDescent="0.25">
      <c r="A16" s="69" t="str">
        <f>IF(B16&lt;&gt;"",MAX($A$9:A15)+1,"")</f>
        <v/>
      </c>
      <c r="B16" s="9"/>
      <c r="C16" s="9"/>
      <c r="D16" s="9"/>
      <c r="E16" s="9"/>
      <c r="F16" s="9"/>
      <c r="G16" s="66">
        <v>11</v>
      </c>
      <c r="H16" s="67" t="str">
        <f>IF(B16&lt;&gt;"",'1. Thông tin chung'!$E$9,"")</f>
        <v/>
      </c>
      <c r="I16" s="10"/>
    </row>
    <row r="17" spans="1:9" s="65" customFormat="1" ht="27.75" customHeight="1" x14ac:dyDescent="0.25">
      <c r="A17" s="69" t="str">
        <f>IF(B17&lt;&gt;"",MAX($A$9:A16)+1,"")</f>
        <v/>
      </c>
      <c r="B17" s="9"/>
      <c r="C17" s="9"/>
      <c r="D17" s="9"/>
      <c r="E17" s="9"/>
      <c r="F17" s="9"/>
      <c r="G17" s="66">
        <v>11</v>
      </c>
      <c r="H17" s="67" t="str">
        <f>IF(B17&lt;&gt;"",'1. Thông tin chung'!$E$9,"")</f>
        <v/>
      </c>
      <c r="I17" s="10"/>
    </row>
    <row r="18" spans="1:9" s="65" customFormat="1" ht="27.75" customHeight="1" x14ac:dyDescent="0.25">
      <c r="A18" s="69" t="str">
        <f>IF(B18&lt;&gt;"",MAX($A$9:A17)+1,"")</f>
        <v/>
      </c>
      <c r="B18" s="9"/>
      <c r="C18" s="9"/>
      <c r="D18" s="9"/>
      <c r="E18" s="9"/>
      <c r="F18" s="9"/>
      <c r="G18" s="66">
        <v>11</v>
      </c>
      <c r="H18" s="67" t="str">
        <f>IF(B18&lt;&gt;"",'1. Thông tin chung'!$E$9,"")</f>
        <v/>
      </c>
      <c r="I18" s="10"/>
    </row>
    <row r="19" spans="1:9" s="65" customFormat="1" ht="27.75" customHeight="1" x14ac:dyDescent="0.25">
      <c r="A19" s="69" t="str">
        <f>IF(B19&lt;&gt;"",MAX($A$9:A18)+1,"")</f>
        <v/>
      </c>
      <c r="B19" s="9"/>
      <c r="C19" s="9"/>
      <c r="D19" s="9"/>
      <c r="E19" s="9"/>
      <c r="F19" s="9"/>
      <c r="G19" s="66">
        <v>11</v>
      </c>
      <c r="H19" s="67" t="str">
        <f>IF(B19&lt;&gt;"",'1. Thông tin chung'!$E$9,"")</f>
        <v/>
      </c>
      <c r="I19" s="10"/>
    </row>
    <row r="20" spans="1:9" s="65" customFormat="1" ht="27.75" customHeight="1" x14ac:dyDescent="0.25">
      <c r="A20" s="69" t="str">
        <f>IF(B20&lt;&gt;"",MAX($A$9:A19)+1,"")</f>
        <v/>
      </c>
      <c r="B20" s="9"/>
      <c r="C20" s="9"/>
      <c r="D20" s="9"/>
      <c r="E20" s="9"/>
      <c r="F20" s="9"/>
      <c r="G20" s="66">
        <v>11</v>
      </c>
      <c r="H20" s="67" t="str">
        <f>IF(B20&lt;&gt;"",'1. Thông tin chung'!$E$9,"")</f>
        <v/>
      </c>
      <c r="I20" s="10"/>
    </row>
    <row r="21" spans="1:9" s="65" customFormat="1" ht="27.75" customHeight="1" x14ac:dyDescent="0.25">
      <c r="A21" s="69" t="str">
        <f>IF(B21&lt;&gt;"",MAX($A$9:A20)+1,"")</f>
        <v/>
      </c>
      <c r="B21" s="9"/>
      <c r="C21" s="9"/>
      <c r="D21" s="9"/>
      <c r="E21" s="9"/>
      <c r="F21" s="9"/>
      <c r="G21" s="66">
        <v>11</v>
      </c>
      <c r="H21" s="67" t="str">
        <f>IF(B21&lt;&gt;"",'1. Thông tin chung'!$E$9,"")</f>
        <v/>
      </c>
      <c r="I21" s="10"/>
    </row>
    <row r="22" spans="1:9" s="65" customFormat="1" ht="27.75" customHeight="1" x14ac:dyDescent="0.25">
      <c r="A22" s="69" t="str">
        <f>IF(B22&lt;&gt;"",MAX($A$9:A21)+1,"")</f>
        <v/>
      </c>
      <c r="B22" s="9"/>
      <c r="C22" s="9"/>
      <c r="D22" s="9"/>
      <c r="E22" s="9"/>
      <c r="F22" s="9"/>
      <c r="G22" s="66">
        <v>11</v>
      </c>
      <c r="H22" s="67" t="str">
        <f>IF(B22&lt;&gt;"",'1. Thông tin chung'!$E$9,"")</f>
        <v/>
      </c>
      <c r="I22" s="10"/>
    </row>
    <row r="23" spans="1:9" s="65" customFormat="1" ht="27.75" customHeight="1" x14ac:dyDescent="0.25">
      <c r="A23" s="69" t="str">
        <f>IF(B23&lt;&gt;"",MAX($A$9:A22)+1,"")</f>
        <v/>
      </c>
      <c r="B23" s="9"/>
      <c r="C23" s="9"/>
      <c r="D23" s="9"/>
      <c r="E23" s="9"/>
      <c r="F23" s="9"/>
      <c r="G23" s="66">
        <v>11</v>
      </c>
      <c r="H23" s="67" t="str">
        <f>IF(B23&lt;&gt;"",'1. Thông tin chung'!$E$9,"")</f>
        <v/>
      </c>
      <c r="I23" s="10"/>
    </row>
    <row r="24" spans="1:9" s="65" customFormat="1" ht="27.75" customHeight="1" x14ac:dyDescent="0.25">
      <c r="A24" s="69" t="str">
        <f>IF(B24&lt;&gt;"",MAX($A$9:A23)+1,"")</f>
        <v/>
      </c>
      <c r="B24" s="9"/>
      <c r="C24" s="9"/>
      <c r="D24" s="9"/>
      <c r="E24" s="9"/>
      <c r="F24" s="9"/>
      <c r="G24" s="66">
        <v>11</v>
      </c>
      <c r="H24" s="67" t="str">
        <f>IF(B24&lt;&gt;"",'1. Thông tin chung'!$E$9,"")</f>
        <v/>
      </c>
      <c r="I24" s="10"/>
    </row>
    <row r="25" spans="1:9" s="65" customFormat="1" ht="27.75" customHeight="1" x14ac:dyDescent="0.25">
      <c r="A25" s="69" t="str">
        <f>IF(B25&lt;&gt;"",MAX($A$9:A24)+1,"")</f>
        <v/>
      </c>
      <c r="B25" s="9"/>
      <c r="C25" s="9"/>
      <c r="D25" s="9"/>
      <c r="E25" s="9"/>
      <c r="F25" s="9"/>
      <c r="G25" s="66">
        <v>11</v>
      </c>
      <c r="H25" s="67" t="str">
        <f>IF(B25&lt;&gt;"",'1. Thông tin chung'!$E$9,"")</f>
        <v/>
      </c>
      <c r="I25" s="10"/>
    </row>
    <row r="26" spans="1:9" ht="27.75" customHeight="1" x14ac:dyDescent="0.25">
      <c r="A26" s="69" t="str">
        <f>IF(B26&lt;&gt;"",MAX($A$9:A25)+1,"")</f>
        <v/>
      </c>
      <c r="B26" s="11"/>
      <c r="C26" s="12"/>
      <c r="D26" s="12"/>
      <c r="E26" s="12"/>
      <c r="F26" s="12"/>
      <c r="G26" s="66">
        <v>11</v>
      </c>
      <c r="H26" s="67" t="str">
        <f>IF(B26&lt;&gt;"",'1. Thông tin chung'!$E$9,"")</f>
        <v/>
      </c>
      <c r="I26" s="13"/>
    </row>
    <row r="27" spans="1:9" ht="27.75" customHeight="1" x14ac:dyDescent="0.25">
      <c r="A27" s="69" t="str">
        <f>IF(B27&lt;&gt;"",MAX($A$9:A26)+1,"")</f>
        <v/>
      </c>
      <c r="B27" s="11"/>
      <c r="C27" s="12"/>
      <c r="D27" s="12"/>
      <c r="E27" s="12"/>
      <c r="F27" s="12"/>
      <c r="G27" s="66">
        <v>11</v>
      </c>
      <c r="H27" s="67" t="str">
        <f>IF(B27&lt;&gt;"",'1. Thông tin chung'!$E$9,"")</f>
        <v/>
      </c>
      <c r="I27" s="13"/>
    </row>
    <row r="28" spans="1:9" ht="27.75" customHeight="1" x14ac:dyDescent="0.25">
      <c r="A28" s="69" t="str">
        <f>IF(B28&lt;&gt;"",MAX($A$9:A27)+1,"")</f>
        <v/>
      </c>
      <c r="B28" s="11"/>
      <c r="C28" s="12"/>
      <c r="D28" s="12"/>
      <c r="E28" s="12"/>
      <c r="F28" s="12"/>
      <c r="G28" s="66">
        <v>11</v>
      </c>
      <c r="H28" s="67" t="str">
        <f>IF(B28&lt;&gt;"",'1. Thông tin chung'!$E$9,"")</f>
        <v/>
      </c>
      <c r="I28" s="13"/>
    </row>
    <row r="29" spans="1:9" ht="27.75" customHeight="1" x14ac:dyDescent="0.25">
      <c r="A29" s="69" t="str">
        <f>IF(B29&lt;&gt;"",MAX($A$9:A28)+1,"")</f>
        <v/>
      </c>
      <c r="B29" s="11"/>
      <c r="C29" s="12"/>
      <c r="D29" s="12"/>
      <c r="E29" s="12"/>
      <c r="F29" s="12"/>
      <c r="G29" s="66">
        <v>11</v>
      </c>
      <c r="H29" s="67" t="str">
        <f>IF(B29&lt;&gt;"",'1. Thông tin chung'!$E$9,"")</f>
        <v/>
      </c>
      <c r="I29" s="13"/>
    </row>
    <row r="30" spans="1:9" ht="27.75" customHeight="1" x14ac:dyDescent="0.25">
      <c r="A30" s="69" t="str">
        <f>IF(B30&lt;&gt;"",MAX($A$9:A29)+1,"")</f>
        <v/>
      </c>
      <c r="B30" s="11"/>
      <c r="C30" s="12"/>
      <c r="D30" s="12"/>
      <c r="E30" s="12"/>
      <c r="F30" s="12"/>
      <c r="G30" s="66">
        <v>11</v>
      </c>
      <c r="H30" s="67" t="str">
        <f>IF(B30&lt;&gt;"",'1. Thông tin chung'!$E$9,"")</f>
        <v/>
      </c>
      <c r="I30" s="13"/>
    </row>
    <row r="31" spans="1:9" ht="27.75" customHeight="1" x14ac:dyDescent="0.25">
      <c r="A31" s="69" t="str">
        <f>IF(B31&lt;&gt;"",MAX($A$9:A30)+1,"")</f>
        <v/>
      </c>
      <c r="B31" s="14"/>
      <c r="C31" s="15"/>
      <c r="D31" s="15"/>
      <c r="E31" s="15"/>
      <c r="F31" s="15"/>
      <c r="G31" s="66">
        <v>11</v>
      </c>
      <c r="H31" s="67" t="str">
        <f>IF(B31&lt;&gt;"",'1. Thông tin chung'!$E$9,"")</f>
        <v/>
      </c>
      <c r="I31" s="16"/>
    </row>
    <row r="32" spans="1:9" ht="27.75" customHeight="1" x14ac:dyDescent="0.25">
      <c r="A32" s="69" t="str">
        <f>IF(B32&lt;&gt;"",MAX($A$9:A31)+1,"")</f>
        <v/>
      </c>
      <c r="B32" s="14"/>
      <c r="C32" s="15"/>
      <c r="D32" s="15"/>
      <c r="E32" s="15"/>
      <c r="F32" s="15"/>
      <c r="G32" s="66">
        <v>11</v>
      </c>
      <c r="H32" s="67" t="str">
        <f>IF(B32&lt;&gt;"",'1. Thông tin chung'!$E$9,"")</f>
        <v/>
      </c>
      <c r="I32" s="16"/>
    </row>
    <row r="33" spans="1:9" ht="27.75" customHeight="1" x14ac:dyDescent="0.25">
      <c r="A33" s="69" t="str">
        <f>IF(B33&lt;&gt;"",MAX($A$9:A32)+1,"")</f>
        <v/>
      </c>
      <c r="B33" s="14"/>
      <c r="C33" s="15"/>
      <c r="D33" s="15"/>
      <c r="E33" s="15"/>
      <c r="F33" s="15"/>
      <c r="G33" s="66">
        <v>11</v>
      </c>
      <c r="H33" s="67" t="str">
        <f>IF(B33&lt;&gt;"",'1. Thông tin chung'!$E$9,"")</f>
        <v/>
      </c>
      <c r="I33" s="16"/>
    </row>
    <row r="34" spans="1:9" ht="27.75" customHeight="1" x14ac:dyDescent="0.25">
      <c r="A34" s="69" t="str">
        <f>IF(B34&lt;&gt;"",MAX($A$9:A33)+1,"")</f>
        <v/>
      </c>
      <c r="B34" s="14"/>
      <c r="C34" s="15"/>
      <c r="D34" s="15"/>
      <c r="E34" s="15"/>
      <c r="F34" s="15"/>
      <c r="G34" s="66">
        <v>11</v>
      </c>
      <c r="H34" s="67" t="str">
        <f>IF(B34&lt;&gt;"",'1. Thông tin chung'!$E$9,"")</f>
        <v/>
      </c>
      <c r="I34" s="16"/>
    </row>
    <row r="35" spans="1:9" ht="27.75" customHeight="1" x14ac:dyDescent="0.25">
      <c r="A35" s="69" t="str">
        <f>IF(B35&lt;&gt;"",MAX($A$9:A34)+1,"")</f>
        <v/>
      </c>
      <c r="B35" s="14"/>
      <c r="C35" s="15"/>
      <c r="D35" s="15"/>
      <c r="E35" s="15"/>
      <c r="F35" s="15"/>
      <c r="G35" s="66">
        <v>11</v>
      </c>
      <c r="H35" s="67" t="str">
        <f>IF(B35&lt;&gt;"",'1. Thông tin chung'!$E$9,"")</f>
        <v/>
      </c>
      <c r="I35" s="16"/>
    </row>
    <row r="36" spans="1:9" ht="27.75" customHeight="1" x14ac:dyDescent="0.25">
      <c r="A36" s="69" t="str">
        <f>IF(B36&lt;&gt;"",MAX($A$9:A35)+1,"")</f>
        <v/>
      </c>
      <c r="B36" s="14"/>
      <c r="C36" s="15"/>
      <c r="D36" s="15"/>
      <c r="E36" s="15"/>
      <c r="F36" s="15"/>
      <c r="G36" s="66">
        <v>11</v>
      </c>
      <c r="H36" s="67" t="str">
        <f>IF(B36&lt;&gt;"",'1. Thông tin chung'!$E$9,"")</f>
        <v/>
      </c>
      <c r="I36" s="16"/>
    </row>
    <row r="37" spans="1:9" ht="27.75" customHeight="1" x14ac:dyDescent="0.25">
      <c r="A37" s="69" t="str">
        <f>IF(B37&lt;&gt;"",MAX($A$9:A36)+1,"")</f>
        <v/>
      </c>
      <c r="B37" s="14"/>
      <c r="C37" s="15"/>
      <c r="D37" s="15"/>
      <c r="E37" s="15"/>
      <c r="F37" s="15"/>
      <c r="G37" s="66">
        <v>11</v>
      </c>
      <c r="H37" s="67" t="str">
        <f>IF(B37&lt;&gt;"",'1. Thông tin chung'!$E$9,"")</f>
        <v/>
      </c>
      <c r="I37" s="16"/>
    </row>
    <row r="38" spans="1:9" ht="27.75" customHeight="1" thickBot="1" x14ac:dyDescent="0.3">
      <c r="A38" s="70" t="str">
        <f>IF(B38&lt;&gt;"",MAX($A$9:A37)+1,"")</f>
        <v/>
      </c>
      <c r="B38" s="17"/>
      <c r="C38" s="18"/>
      <c r="D38" s="18"/>
      <c r="E38" s="18"/>
      <c r="F38" s="18"/>
      <c r="G38" s="68">
        <v>11</v>
      </c>
      <c r="H38" s="87" t="str">
        <f>IF(B38&lt;&gt;"",'1. Thông tin chung'!$E$9,"")</f>
        <v/>
      </c>
      <c r="I38" s="19"/>
    </row>
    <row r="39" spans="1:9" ht="21.6" customHeight="1" x14ac:dyDescent="0.25">
      <c r="A39" s="52" t="str">
        <f>"Danh sách gồm "&amp;COUNT($A$9:$A$38)&amp;" thí sinh dự thi./."</f>
        <v>Danh sách gồm 0 thí sinh dự thi./.</v>
      </c>
      <c r="E39" s="54" t="str">
        <f>IF(COUNT($A$9:$A$38)&lt;&gt;C53,"Số lượng thí sinh đăng ký không trùng khớp thống kê","")</f>
        <v/>
      </c>
    </row>
    <row r="41" spans="1:9" ht="24.75" customHeight="1" x14ac:dyDescent="0.25">
      <c r="A41" s="55" t="s">
        <v>183</v>
      </c>
      <c r="B41" s="55"/>
      <c r="C41" s="55"/>
    </row>
    <row r="42" spans="1:9" ht="21.6" customHeight="1" x14ac:dyDescent="0.25">
      <c r="A42" s="56" t="s">
        <v>1</v>
      </c>
      <c r="B42" s="57" t="s">
        <v>6</v>
      </c>
      <c r="C42" s="58" t="s">
        <v>182</v>
      </c>
    </row>
    <row r="43" spans="1:9" ht="21.6" customHeight="1" x14ac:dyDescent="0.25">
      <c r="A43" s="59">
        <v>1</v>
      </c>
      <c r="B43" s="46" t="s">
        <v>96</v>
      </c>
      <c r="C43" s="60" t="str">
        <f>IF(COUNTIF($I$9:$I$38,Table712[[#This Row],[MÔN THI]])&lt;&gt;0,COUNTIF($I$9:$I$38,Table712[[#This Row],[MÔN THI]]),"")</f>
        <v/>
      </c>
    </row>
    <row r="44" spans="1:9" ht="21.6" customHeight="1" x14ac:dyDescent="0.25">
      <c r="A44" s="59">
        <v>2</v>
      </c>
      <c r="B44" s="46" t="s">
        <v>97</v>
      </c>
      <c r="C44" s="60" t="str">
        <f>IF(COUNTIF($I$9:$I$38,Table712[[#This Row],[MÔN THI]])&lt;&gt;0,COUNTIF($I$9:$I$38,Table712[[#This Row],[MÔN THI]]),"")</f>
        <v/>
      </c>
    </row>
    <row r="45" spans="1:9" ht="21.6" customHeight="1" x14ac:dyDescent="0.25">
      <c r="A45" s="59">
        <v>3</v>
      </c>
      <c r="B45" s="46" t="s">
        <v>98</v>
      </c>
      <c r="C45" s="60" t="str">
        <f>IF(COUNTIF($I$9:$I$38,Table712[[#This Row],[MÔN THI]])&lt;&gt;0,COUNTIF($I$9:$I$38,Table712[[#This Row],[MÔN THI]]),"")</f>
        <v/>
      </c>
    </row>
    <row r="46" spans="1:9" ht="21.6" customHeight="1" x14ac:dyDescent="0.25">
      <c r="A46" s="59">
        <v>4</v>
      </c>
      <c r="B46" s="46" t="s">
        <v>99</v>
      </c>
      <c r="C46" s="60" t="str">
        <f>IF(COUNTIF($I$9:$I$38,Table712[[#This Row],[MÔN THI]])&lt;&gt;0,COUNTIF($I$9:$I$38,Table712[[#This Row],[MÔN THI]]),"")</f>
        <v/>
      </c>
    </row>
    <row r="47" spans="1:9" ht="21.6" customHeight="1" x14ac:dyDescent="0.25">
      <c r="A47" s="59">
        <v>5</v>
      </c>
      <c r="B47" s="46" t="s">
        <v>100</v>
      </c>
      <c r="C47" s="60" t="str">
        <f>IF(COUNTIF($I$9:$I$38,Table712[[#This Row],[MÔN THI]])&lt;&gt;0,COUNTIF($I$9:$I$38,Table712[[#This Row],[MÔN THI]]),"")</f>
        <v/>
      </c>
    </row>
    <row r="48" spans="1:9" ht="21.6" customHeight="1" x14ac:dyDescent="0.25">
      <c r="A48" s="59">
        <v>6</v>
      </c>
      <c r="B48" s="46" t="s">
        <v>101</v>
      </c>
      <c r="C48" s="60" t="str">
        <f>IF(COUNTIF($I$9:$I$38,Table712[[#This Row],[MÔN THI]])&lt;&gt;0,COUNTIF($I$9:$I$38,Table712[[#This Row],[MÔN THI]]),"")</f>
        <v/>
      </c>
    </row>
    <row r="49" spans="1:3" ht="21.6" customHeight="1" x14ac:dyDescent="0.25">
      <c r="A49" s="59">
        <v>7</v>
      </c>
      <c r="B49" s="46" t="s">
        <v>102</v>
      </c>
      <c r="C49" s="60" t="str">
        <f>IF(COUNTIF($I$9:$I$38,Table712[[#This Row],[MÔN THI]])&lt;&gt;0,COUNTIF($I$9:$I$38,Table712[[#This Row],[MÔN THI]]),"")</f>
        <v/>
      </c>
    </row>
    <row r="50" spans="1:3" ht="21.6" customHeight="1" x14ac:dyDescent="0.25">
      <c r="A50" s="59">
        <v>8</v>
      </c>
      <c r="B50" s="46" t="s">
        <v>103</v>
      </c>
      <c r="C50" s="60" t="str">
        <f>IF(COUNTIF($I$9:$I$38,Table712[[#This Row],[MÔN THI]])&lt;&gt;0,COUNTIF($I$9:$I$38,Table712[[#This Row],[MÔN THI]]),"")</f>
        <v/>
      </c>
    </row>
    <row r="51" spans="1:3" ht="21.6" customHeight="1" x14ac:dyDescent="0.25">
      <c r="A51" s="59">
        <v>9</v>
      </c>
      <c r="B51" s="46" t="s">
        <v>104</v>
      </c>
      <c r="C51" s="60" t="str">
        <f>IF(COUNTIF($I$9:$I$38,Table712[[#This Row],[MÔN THI]])&lt;&gt;0,COUNTIF($I$9:$I$38,Table712[[#This Row],[MÔN THI]]),"")</f>
        <v/>
      </c>
    </row>
    <row r="52" spans="1:3" ht="21.6" customHeight="1" x14ac:dyDescent="0.25">
      <c r="A52" s="59">
        <v>10</v>
      </c>
      <c r="B52" s="61" t="s">
        <v>105</v>
      </c>
      <c r="C52" s="60" t="str">
        <f>IF(COUNTIF($I$9:$I$38,Table712[[#This Row],[MÔN THI]])&lt;&gt;0,COUNTIF($I$9:$I$38,Table712[[#This Row],[MÔN THI]]),"")</f>
        <v/>
      </c>
    </row>
    <row r="53" spans="1:3" ht="21.6" customHeight="1" x14ac:dyDescent="0.25">
      <c r="A53" s="62"/>
      <c r="B53" s="63" t="s">
        <v>184</v>
      </c>
      <c r="C53" s="64">
        <f>SUM(Table712[SL])</f>
        <v>0</v>
      </c>
    </row>
  </sheetData>
  <sheetProtection algorithmName="SHA-512" hashValue="6NdC54Q2sAjB4GnrtMTLvBuLfrHM0j1cgJYed/BrpdMyDVcIRjuI59QeQHKhpN1OQ4PUwfsFFAOiPwWm5dC9IQ==" saltValue="NMSPI4jSyDoxA96B8lxAAg==" spinCount="100000" sheet="1" objects="1" scenarios="1"/>
  <mergeCells count="11">
    <mergeCell ref="A41:C41"/>
    <mergeCell ref="A3:B3"/>
    <mergeCell ref="A4:I4"/>
    <mergeCell ref="A5:I5"/>
    <mergeCell ref="A7:A8"/>
    <mergeCell ref="B7:B8"/>
    <mergeCell ref="C7:E7"/>
    <mergeCell ref="F7:F8"/>
    <mergeCell ref="G7:G8"/>
    <mergeCell ref="H7:H8"/>
    <mergeCell ref="I7:I8"/>
  </mergeCells>
  <pageMargins left="0.7" right="0.7" top="0.75" bottom="0.75" header="0.3" footer="0.3"/>
  <pageSetup paperSize="9" scale="31" fitToHeight="0" orientation="portrait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6CB8D03-C8F7-4F25-B98F-072CD9F36880}">
          <x14:formula1>
            <xm:f>Data!$M$6:$M$9</xm:f>
          </x14:formula1>
          <xm:sqref>E9:E38</xm:sqref>
        </x14:dataValidation>
        <x14:dataValidation type="list" allowBlank="1" showInputMessage="1" showErrorMessage="1" xr:uid="{FECAACE8-FCC2-44DD-A134-C9546766BEBC}">
          <x14:formula1>
            <xm:f>Data!$K$6:$K$17</xm:f>
          </x14:formula1>
          <xm:sqref>D9:D38</xm:sqref>
        </x14:dataValidation>
        <x14:dataValidation type="list" allowBlank="1" showInputMessage="1" showErrorMessage="1" xr:uid="{062FCD0B-676C-49AB-8B08-00A117359AF4}">
          <x14:formula1>
            <xm:f>Data!$I$6:$I$36</xm:f>
          </x14:formula1>
          <xm:sqref>C9:C38</xm:sqref>
        </x14:dataValidation>
        <x14:dataValidation type="list" allowBlank="1" showInputMessage="1" showErrorMessage="1" xr:uid="{0B6EF530-B6D3-4392-8655-7F8FF033CC54}">
          <x14:formula1>
            <xm:f>Data!$F$6:$F$71</xm:f>
          </x14:formula1>
          <xm:sqref>F9:F38</xm:sqref>
        </x14:dataValidation>
        <x14:dataValidation type="list" allowBlank="1" showInputMessage="1" showErrorMessage="1" xr:uid="{299388CD-9089-4D00-8E32-9484E03785CE}">
          <x14:formula1>
            <xm:f>Data!$C$6:$C$15</xm:f>
          </x14:formula1>
          <xm:sqref>I9:I38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3904-C31D-4017-8D72-FB00BD146F2F}">
  <sheetPr codeName="Sheet6">
    <pageSetUpPr fitToPage="1"/>
  </sheetPr>
  <dimension ref="A1:I39"/>
  <sheetViews>
    <sheetView workbookViewId="0">
      <selection activeCell="C9" sqref="C9"/>
    </sheetView>
  </sheetViews>
  <sheetFormatPr defaultColWidth="14.140625" defaultRowHeight="21.6" customHeight="1" x14ac:dyDescent="0.25"/>
  <cols>
    <col min="1" max="1" width="5.85546875" style="53" customWidth="1"/>
    <col min="2" max="2" width="42.42578125" style="53" customWidth="1"/>
    <col min="3" max="3" width="15" style="53" customWidth="1"/>
    <col min="4" max="4" width="15.5703125" style="53" customWidth="1"/>
    <col min="5" max="5" width="48.85546875" style="53" customWidth="1"/>
    <col min="6" max="6" width="17.7109375" style="53" customWidth="1"/>
    <col min="7" max="16384" width="14.140625" style="53"/>
  </cols>
  <sheetData>
    <row r="1" spans="1:9" ht="21.6" customHeight="1" x14ac:dyDescent="0.25">
      <c r="A1" s="71" t="str">
        <f>"SỞ GIÁO DỤC VÀ ĐÀO TẠO"&amp;" "&amp;'1. Thông tin chung'!C8</f>
        <v xml:space="preserve">SỞ GIÁO DỤC VÀ ĐÀO TẠO </v>
      </c>
      <c r="B1" s="75"/>
      <c r="C1" s="72"/>
      <c r="D1" s="72"/>
      <c r="E1" s="72"/>
      <c r="F1" s="72"/>
    </row>
    <row r="2" spans="1:9" ht="21.6" customHeight="1" x14ac:dyDescent="0.25">
      <c r="A2" s="72" t="str">
        <f>"TRƯỜNG"&amp;" "&amp;'1. Thông tin chung'!$C$9</f>
        <v xml:space="preserve">TRƯỜNG </v>
      </c>
      <c r="B2" s="96"/>
      <c r="C2" s="72"/>
      <c r="D2" s="72"/>
      <c r="E2" s="72"/>
      <c r="F2" s="72"/>
    </row>
    <row r="3" spans="1:9" ht="21.6" customHeight="1" x14ac:dyDescent="0.25">
      <c r="A3" s="97"/>
      <c r="B3" s="97"/>
      <c r="C3" s="94"/>
      <c r="D3" s="94"/>
      <c r="E3" s="94"/>
      <c r="F3" s="93"/>
    </row>
    <row r="4" spans="1:9" ht="21.6" customHeight="1" x14ac:dyDescent="0.25">
      <c r="A4" s="76" t="str">
        <f>TENKYTHI</f>
        <v>KỲ THI OLYMPIC TRUYỀN THỐNG 30/4 LẦN THỨ XXVII NĂM 2023</v>
      </c>
      <c r="B4" s="76"/>
      <c r="C4" s="76"/>
      <c r="D4" s="76"/>
      <c r="E4" s="76"/>
      <c r="F4" s="76"/>
      <c r="G4" s="76"/>
      <c r="H4" s="76"/>
      <c r="I4" s="76"/>
    </row>
    <row r="5" spans="1:9" ht="21.6" customHeight="1" x14ac:dyDescent="0.25">
      <c r="A5" s="77" t="s">
        <v>176</v>
      </c>
      <c r="B5" s="77"/>
      <c r="C5" s="77"/>
      <c r="D5" s="77"/>
      <c r="E5" s="77"/>
      <c r="F5" s="77"/>
      <c r="G5" s="77"/>
      <c r="H5" s="77"/>
      <c r="I5" s="77"/>
    </row>
    <row r="6" spans="1:9" ht="21.6" customHeight="1" x14ac:dyDescent="0.25">
      <c r="A6" s="98" t="s">
        <v>178</v>
      </c>
      <c r="B6" s="98"/>
      <c r="C6" s="98"/>
      <c r="D6" s="98"/>
      <c r="E6" s="98"/>
      <c r="F6" s="98"/>
      <c r="G6" s="98"/>
      <c r="H6" s="98"/>
      <c r="I6" s="98"/>
    </row>
    <row r="7" spans="1:9" ht="21.6" customHeight="1" thickBot="1" x14ac:dyDescent="0.3">
      <c r="A7" s="94"/>
      <c r="B7" s="94"/>
      <c r="C7" s="94"/>
      <c r="D7" s="94"/>
      <c r="E7" s="94"/>
      <c r="F7" s="99" t="s">
        <v>189</v>
      </c>
      <c r="G7" s="99"/>
      <c r="H7" s="99"/>
      <c r="I7" s="99"/>
    </row>
    <row r="8" spans="1:9" s="105" customFormat="1" ht="43.5" customHeight="1" x14ac:dyDescent="0.25">
      <c r="A8" s="100" t="s">
        <v>2</v>
      </c>
      <c r="B8" s="101" t="s">
        <v>18</v>
      </c>
      <c r="C8" s="101" t="s">
        <v>13</v>
      </c>
      <c r="D8" s="101" t="s">
        <v>14</v>
      </c>
      <c r="E8" s="101" t="s">
        <v>181</v>
      </c>
      <c r="F8" s="102" t="s">
        <v>185</v>
      </c>
      <c r="G8" s="103" t="s">
        <v>186</v>
      </c>
      <c r="H8" s="103" t="s">
        <v>187</v>
      </c>
      <c r="I8" s="104" t="s">
        <v>188</v>
      </c>
    </row>
    <row r="9" spans="1:9" ht="21.6" customHeight="1" x14ac:dyDescent="0.25">
      <c r="A9" s="69" t="str">
        <f>IF(B9&lt;&gt;"",ROW()-8,"")</f>
        <v/>
      </c>
      <c r="B9" s="11"/>
      <c r="C9" s="9"/>
      <c r="D9" s="9"/>
      <c r="E9" s="66" t="str">
        <f>IF(B9&lt;&gt;"",'1. Thông tin chung'!$E$9,"")</f>
        <v/>
      </c>
      <c r="F9" s="9"/>
      <c r="G9" s="88"/>
      <c r="H9" s="88"/>
      <c r="I9" s="89"/>
    </row>
    <row r="10" spans="1:9" ht="21.6" customHeight="1" x14ac:dyDescent="0.25">
      <c r="A10" s="69" t="str">
        <f>IF(B10&lt;&gt;"",MAX($A$9:A9)+1,"")</f>
        <v/>
      </c>
      <c r="B10" s="11"/>
      <c r="C10" s="9"/>
      <c r="D10" s="9"/>
      <c r="E10" s="66" t="str">
        <f>IF(B10&lt;&gt;"",'1. Thông tin chung'!$E$9,"")</f>
        <v/>
      </c>
      <c r="F10" s="9"/>
      <c r="G10" s="88"/>
      <c r="H10" s="88"/>
      <c r="I10" s="89"/>
    </row>
    <row r="11" spans="1:9" ht="21.6" customHeight="1" x14ac:dyDescent="0.25">
      <c r="A11" s="69" t="str">
        <f>IF(B11&lt;&gt;"",MAX($A$9:A10)+1,"")</f>
        <v/>
      </c>
      <c r="B11" s="11"/>
      <c r="C11" s="9"/>
      <c r="D11" s="9"/>
      <c r="E11" s="66" t="str">
        <f>IF(B11&lt;&gt;"",'1. Thông tin chung'!$E$9,"")</f>
        <v/>
      </c>
      <c r="F11" s="9"/>
      <c r="G11" s="88"/>
      <c r="H11" s="88"/>
      <c r="I11" s="89"/>
    </row>
    <row r="12" spans="1:9" ht="21.6" customHeight="1" x14ac:dyDescent="0.25">
      <c r="A12" s="69" t="str">
        <f>IF(B12&lt;&gt;"",MAX($A$9:A11)+1,"")</f>
        <v/>
      </c>
      <c r="B12" s="11"/>
      <c r="C12" s="9"/>
      <c r="D12" s="9"/>
      <c r="E12" s="66" t="str">
        <f>IF(B12&lt;&gt;"",'1. Thông tin chung'!$E$9,"")</f>
        <v/>
      </c>
      <c r="F12" s="9"/>
      <c r="G12" s="88"/>
      <c r="H12" s="88"/>
      <c r="I12" s="89"/>
    </row>
    <row r="13" spans="1:9" ht="21.6" customHeight="1" x14ac:dyDescent="0.25">
      <c r="A13" s="69" t="str">
        <f>IF(B13&lt;&gt;"",MAX($A$9:A12)+1,"")</f>
        <v/>
      </c>
      <c r="B13" s="11"/>
      <c r="C13" s="9"/>
      <c r="D13" s="9"/>
      <c r="E13" s="66" t="str">
        <f>IF(B13&lt;&gt;"",'1. Thông tin chung'!$E$9,"")</f>
        <v/>
      </c>
      <c r="F13" s="9"/>
      <c r="G13" s="88"/>
      <c r="H13" s="88"/>
      <c r="I13" s="89"/>
    </row>
    <row r="14" spans="1:9" ht="21.6" customHeight="1" x14ac:dyDescent="0.25">
      <c r="A14" s="69" t="str">
        <f>IF(B14&lt;&gt;"",MAX($A$9:A13)+1,"")</f>
        <v/>
      </c>
      <c r="B14" s="11"/>
      <c r="C14" s="9"/>
      <c r="D14" s="9"/>
      <c r="E14" s="66" t="str">
        <f>IF(B14&lt;&gt;"",'1. Thông tin chung'!$E$9,"")</f>
        <v/>
      </c>
      <c r="F14" s="9"/>
      <c r="G14" s="88"/>
      <c r="H14" s="88"/>
      <c r="I14" s="89"/>
    </row>
    <row r="15" spans="1:9" ht="21.6" customHeight="1" x14ac:dyDescent="0.25">
      <c r="A15" s="69" t="str">
        <f>IF(B15&lt;&gt;"",MAX($A$9:A14)+1,"")</f>
        <v/>
      </c>
      <c r="B15" s="11"/>
      <c r="C15" s="9"/>
      <c r="D15" s="9"/>
      <c r="E15" s="66" t="str">
        <f>IF(B15&lt;&gt;"",'1. Thông tin chung'!$E$9,"")</f>
        <v/>
      </c>
      <c r="F15" s="9"/>
      <c r="G15" s="88"/>
      <c r="H15" s="88"/>
      <c r="I15" s="89"/>
    </row>
    <row r="16" spans="1:9" ht="21.6" customHeight="1" x14ac:dyDescent="0.25">
      <c r="A16" s="69" t="str">
        <f>IF(B16&lt;&gt;"",MAX($A$9:A15)+1,"")</f>
        <v/>
      </c>
      <c r="B16" s="11"/>
      <c r="C16" s="9"/>
      <c r="D16" s="9"/>
      <c r="E16" s="66" t="str">
        <f>IF(B16&lt;&gt;"",'1. Thông tin chung'!$E$9,"")</f>
        <v/>
      </c>
      <c r="F16" s="9"/>
      <c r="G16" s="88"/>
      <c r="H16" s="88"/>
      <c r="I16" s="89"/>
    </row>
    <row r="17" spans="1:9" ht="21.6" customHeight="1" x14ac:dyDescent="0.25">
      <c r="A17" s="69" t="str">
        <f>IF(B17&lt;&gt;"",MAX($A$9:A16)+1,"")</f>
        <v/>
      </c>
      <c r="B17" s="11"/>
      <c r="C17" s="9"/>
      <c r="D17" s="9"/>
      <c r="E17" s="66" t="str">
        <f>IF(B17&lt;&gt;"",'1. Thông tin chung'!$E$9,"")</f>
        <v/>
      </c>
      <c r="F17" s="9"/>
      <c r="G17" s="88"/>
      <c r="H17" s="88"/>
      <c r="I17" s="89"/>
    </row>
    <row r="18" spans="1:9" ht="21.6" customHeight="1" x14ac:dyDescent="0.25">
      <c r="A18" s="69" t="str">
        <f>IF(B18&lt;&gt;"",MAX($A$9:A17)+1,"")</f>
        <v/>
      </c>
      <c r="B18" s="11"/>
      <c r="C18" s="9"/>
      <c r="D18" s="9"/>
      <c r="E18" s="66" t="str">
        <f>IF(B18&lt;&gt;"",'1. Thông tin chung'!$E$9,"")</f>
        <v/>
      </c>
      <c r="F18" s="9"/>
      <c r="G18" s="88"/>
      <c r="H18" s="88"/>
      <c r="I18" s="89"/>
    </row>
    <row r="19" spans="1:9" ht="21.6" customHeight="1" x14ac:dyDescent="0.25">
      <c r="A19" s="69" t="str">
        <f>IF(B19&lt;&gt;"",MAX($A$9:A18)+1,"")</f>
        <v/>
      </c>
      <c r="B19" s="11"/>
      <c r="C19" s="9"/>
      <c r="D19" s="9"/>
      <c r="E19" s="66" t="str">
        <f>IF(B19&lt;&gt;"",'1. Thông tin chung'!$E$9,"")</f>
        <v/>
      </c>
      <c r="F19" s="9"/>
      <c r="G19" s="88"/>
      <c r="H19" s="88"/>
      <c r="I19" s="89"/>
    </row>
    <row r="20" spans="1:9" ht="21.6" customHeight="1" x14ac:dyDescent="0.25">
      <c r="A20" s="69" t="str">
        <f>IF(B20&lt;&gt;"",MAX($A$9:A19)+1,"")</f>
        <v/>
      </c>
      <c r="B20" s="11"/>
      <c r="C20" s="9"/>
      <c r="D20" s="9"/>
      <c r="E20" s="66" t="str">
        <f>IF(B20&lt;&gt;"",'1. Thông tin chung'!$E$9,"")</f>
        <v/>
      </c>
      <c r="F20" s="9"/>
      <c r="G20" s="88"/>
      <c r="H20" s="88"/>
      <c r="I20" s="89"/>
    </row>
    <row r="21" spans="1:9" ht="21.6" customHeight="1" x14ac:dyDescent="0.25">
      <c r="A21" s="69" t="str">
        <f>IF(B21&lt;&gt;"",MAX($A$9:A20)+1,"")</f>
        <v/>
      </c>
      <c r="B21" s="11"/>
      <c r="C21" s="9"/>
      <c r="D21" s="9"/>
      <c r="E21" s="66" t="str">
        <f>IF(B21&lt;&gt;"",'1. Thông tin chung'!$E$9,"")</f>
        <v/>
      </c>
      <c r="F21" s="9"/>
      <c r="G21" s="88"/>
      <c r="H21" s="88"/>
      <c r="I21" s="89"/>
    </row>
    <row r="22" spans="1:9" ht="21.6" customHeight="1" x14ac:dyDescent="0.25">
      <c r="A22" s="69" t="str">
        <f>IF(B22&lt;&gt;"",MAX($A$9:A21)+1,"")</f>
        <v/>
      </c>
      <c r="B22" s="11"/>
      <c r="C22" s="9"/>
      <c r="D22" s="9"/>
      <c r="E22" s="66" t="str">
        <f>IF(B22&lt;&gt;"",'1. Thông tin chung'!$E$9,"")</f>
        <v/>
      </c>
      <c r="F22" s="9"/>
      <c r="G22" s="88"/>
      <c r="H22" s="88"/>
      <c r="I22" s="89"/>
    </row>
    <row r="23" spans="1:9" ht="21.6" customHeight="1" x14ac:dyDescent="0.25">
      <c r="A23" s="69" t="str">
        <f>IF(B23&lt;&gt;"",MAX($A$9:A22)+1,"")</f>
        <v/>
      </c>
      <c r="B23" s="11"/>
      <c r="C23" s="9"/>
      <c r="D23" s="9"/>
      <c r="E23" s="66" t="str">
        <f>IF(B23&lt;&gt;"",'1. Thông tin chung'!$E$9,"")</f>
        <v/>
      </c>
      <c r="F23" s="9"/>
      <c r="G23" s="88"/>
      <c r="H23" s="88"/>
      <c r="I23" s="89"/>
    </row>
    <row r="24" spans="1:9" ht="21.6" customHeight="1" x14ac:dyDescent="0.25">
      <c r="A24" s="69" t="str">
        <f>IF(B24&lt;&gt;"",MAX($A$9:A23)+1,"")</f>
        <v/>
      </c>
      <c r="B24" s="11"/>
      <c r="C24" s="9"/>
      <c r="D24" s="9"/>
      <c r="E24" s="66" t="str">
        <f>IF(B24&lt;&gt;"",'1. Thông tin chung'!$E$9,"")</f>
        <v/>
      </c>
      <c r="F24" s="9"/>
      <c r="G24" s="88"/>
      <c r="H24" s="88"/>
      <c r="I24" s="89"/>
    </row>
    <row r="25" spans="1:9" ht="21.6" customHeight="1" x14ac:dyDescent="0.25">
      <c r="A25" s="69" t="str">
        <f>IF(B25&lt;&gt;"",MAX($A$9:A24)+1,"")</f>
        <v/>
      </c>
      <c r="B25" s="11"/>
      <c r="C25" s="9"/>
      <c r="D25" s="9"/>
      <c r="E25" s="66" t="str">
        <f>IF(B25&lt;&gt;"",'1. Thông tin chung'!$E$9,"")</f>
        <v/>
      </c>
      <c r="F25" s="9"/>
      <c r="G25" s="88"/>
      <c r="H25" s="88"/>
      <c r="I25" s="89"/>
    </row>
    <row r="26" spans="1:9" ht="21.6" customHeight="1" x14ac:dyDescent="0.25">
      <c r="A26" s="69" t="str">
        <f>IF(B26&lt;&gt;"",MAX($A$9:A25)+1,"")</f>
        <v/>
      </c>
      <c r="B26" s="11"/>
      <c r="C26" s="9"/>
      <c r="D26" s="9"/>
      <c r="E26" s="66" t="str">
        <f>IF(B26&lt;&gt;"",'1. Thông tin chung'!$E$9,"")</f>
        <v/>
      </c>
      <c r="F26" s="9"/>
      <c r="G26" s="88"/>
      <c r="H26" s="88"/>
      <c r="I26" s="89"/>
    </row>
    <row r="27" spans="1:9" ht="21.6" customHeight="1" x14ac:dyDescent="0.25">
      <c r="A27" s="69" t="str">
        <f>IF(B27&lt;&gt;"",MAX($A$9:A26)+1,"")</f>
        <v/>
      </c>
      <c r="B27" s="11"/>
      <c r="C27" s="9"/>
      <c r="D27" s="9"/>
      <c r="E27" s="66" t="str">
        <f>IF(B27&lt;&gt;"",'1. Thông tin chung'!$E$9,"")</f>
        <v/>
      </c>
      <c r="F27" s="9"/>
      <c r="G27" s="88"/>
      <c r="H27" s="88"/>
      <c r="I27" s="89"/>
    </row>
    <row r="28" spans="1:9" ht="21.6" customHeight="1" x14ac:dyDescent="0.25">
      <c r="A28" s="69" t="str">
        <f>IF(B28&lt;&gt;"",MAX($A$9:A27)+1,"")</f>
        <v/>
      </c>
      <c r="B28" s="11"/>
      <c r="C28" s="9"/>
      <c r="D28" s="9"/>
      <c r="E28" s="66" t="str">
        <f>IF(B28&lt;&gt;"",'1. Thông tin chung'!$E$9,"")</f>
        <v/>
      </c>
      <c r="F28" s="9"/>
      <c r="G28" s="88"/>
      <c r="H28" s="88"/>
      <c r="I28" s="89"/>
    </row>
    <row r="29" spans="1:9" ht="21.6" customHeight="1" x14ac:dyDescent="0.25">
      <c r="A29" s="69" t="str">
        <f>IF(B29&lt;&gt;"",MAX($A$9:A28)+1,"")</f>
        <v/>
      </c>
      <c r="B29" s="11"/>
      <c r="C29" s="9"/>
      <c r="D29" s="9"/>
      <c r="E29" s="66" t="str">
        <f>IF(B29&lt;&gt;"",'1. Thông tin chung'!$E$9,"")</f>
        <v/>
      </c>
      <c r="F29" s="9"/>
      <c r="G29" s="88"/>
      <c r="H29" s="88"/>
      <c r="I29" s="89"/>
    </row>
    <row r="30" spans="1:9" ht="21.6" customHeight="1" x14ac:dyDescent="0.25">
      <c r="A30" s="69" t="str">
        <f>IF(B30&lt;&gt;"",MAX($A$9:A29)+1,"")</f>
        <v/>
      </c>
      <c r="B30" s="11"/>
      <c r="C30" s="9"/>
      <c r="D30" s="9"/>
      <c r="E30" s="66" t="str">
        <f>IF(B30&lt;&gt;"",'1. Thông tin chung'!$E$9,"")</f>
        <v/>
      </c>
      <c r="F30" s="9"/>
      <c r="G30" s="88"/>
      <c r="H30" s="88"/>
      <c r="I30" s="89"/>
    </row>
    <row r="31" spans="1:9" ht="21.6" customHeight="1" x14ac:dyDescent="0.25">
      <c r="A31" s="69" t="str">
        <f>IF(B31&lt;&gt;"",MAX($A$9:A30)+1,"")</f>
        <v/>
      </c>
      <c r="B31" s="11"/>
      <c r="C31" s="9"/>
      <c r="D31" s="9"/>
      <c r="E31" s="66" t="str">
        <f>IF(B31&lt;&gt;"",'1. Thông tin chung'!$E$9,"")</f>
        <v/>
      </c>
      <c r="F31" s="9"/>
      <c r="G31" s="88"/>
      <c r="H31" s="88"/>
      <c r="I31" s="89"/>
    </row>
    <row r="32" spans="1:9" ht="21.6" customHeight="1" x14ac:dyDescent="0.25">
      <c r="A32" s="69" t="str">
        <f>IF(B32&lt;&gt;"",MAX($A$9:A31)+1,"")</f>
        <v/>
      </c>
      <c r="B32" s="11"/>
      <c r="C32" s="9"/>
      <c r="D32" s="9"/>
      <c r="E32" s="66" t="str">
        <f>IF(B32&lt;&gt;"",'1. Thông tin chung'!$E$9,"")</f>
        <v/>
      </c>
      <c r="F32" s="9"/>
      <c r="G32" s="88"/>
      <c r="H32" s="88"/>
      <c r="I32" s="89"/>
    </row>
    <row r="33" spans="1:9" ht="21.6" customHeight="1" x14ac:dyDescent="0.25">
      <c r="A33" s="69" t="str">
        <f>IF(B33&lt;&gt;"",MAX($A$9:A32)+1,"")</f>
        <v/>
      </c>
      <c r="B33" s="11"/>
      <c r="C33" s="9"/>
      <c r="D33" s="9"/>
      <c r="E33" s="66" t="str">
        <f>IF(B33&lt;&gt;"",'1. Thông tin chung'!$E$9,"")</f>
        <v/>
      </c>
      <c r="F33" s="9"/>
      <c r="G33" s="88"/>
      <c r="H33" s="88"/>
      <c r="I33" s="89"/>
    </row>
    <row r="34" spans="1:9" ht="21.6" customHeight="1" x14ac:dyDescent="0.25">
      <c r="A34" s="69" t="str">
        <f>IF(B34&lt;&gt;"",MAX($A$9:A33)+1,"")</f>
        <v/>
      </c>
      <c r="B34" s="11"/>
      <c r="C34" s="9"/>
      <c r="D34" s="9"/>
      <c r="E34" s="66" t="str">
        <f>IF(B34&lt;&gt;"",'1. Thông tin chung'!$E$9,"")</f>
        <v/>
      </c>
      <c r="F34" s="9"/>
      <c r="G34" s="88"/>
      <c r="H34" s="88"/>
      <c r="I34" s="89"/>
    </row>
    <row r="35" spans="1:9" ht="21.6" customHeight="1" x14ac:dyDescent="0.25">
      <c r="A35" s="69" t="str">
        <f>IF(B35&lt;&gt;"",MAX($A$9:A34)+1,"")</f>
        <v/>
      </c>
      <c r="B35" s="11"/>
      <c r="C35" s="9"/>
      <c r="D35" s="9"/>
      <c r="E35" s="66" t="str">
        <f>IF(B35&lt;&gt;"",'1. Thông tin chung'!$E$9,"")</f>
        <v/>
      </c>
      <c r="F35" s="9"/>
      <c r="G35" s="88"/>
      <c r="H35" s="88"/>
      <c r="I35" s="89"/>
    </row>
    <row r="36" spans="1:9" ht="21.6" customHeight="1" x14ac:dyDescent="0.25">
      <c r="A36" s="69" t="str">
        <f>IF(B36&lt;&gt;"",MAX($A$9:A35)+1,"")</f>
        <v/>
      </c>
      <c r="B36" s="11"/>
      <c r="C36" s="9"/>
      <c r="D36" s="9"/>
      <c r="E36" s="66" t="str">
        <f>IF(B36&lt;&gt;"",'1. Thông tin chung'!$E$9,"")</f>
        <v/>
      </c>
      <c r="F36" s="9"/>
      <c r="G36" s="88"/>
      <c r="H36" s="88"/>
      <c r="I36" s="89"/>
    </row>
    <row r="37" spans="1:9" ht="21.6" customHeight="1" x14ac:dyDescent="0.25">
      <c r="A37" s="69" t="str">
        <f>IF(B37&lt;&gt;"",MAX($A$9:A36)+1,"")</f>
        <v/>
      </c>
      <c r="B37" s="11"/>
      <c r="C37" s="9"/>
      <c r="D37" s="9"/>
      <c r="E37" s="66" t="str">
        <f>IF(B37&lt;&gt;"",'1. Thông tin chung'!$E$9,"")</f>
        <v/>
      </c>
      <c r="F37" s="9"/>
      <c r="G37" s="88"/>
      <c r="H37" s="88"/>
      <c r="I37" s="89"/>
    </row>
    <row r="38" spans="1:9" ht="21.6" customHeight="1" thickBot="1" x14ac:dyDescent="0.3">
      <c r="A38" s="70" t="str">
        <f>IF(B38&lt;&gt;"",MAX($A$9:A37)+1,"")</f>
        <v/>
      </c>
      <c r="B38" s="17"/>
      <c r="C38" s="20"/>
      <c r="D38" s="20"/>
      <c r="E38" s="68" t="str">
        <f>IF(B38&lt;&gt;"",'1. Thông tin chung'!$E$9,"")</f>
        <v/>
      </c>
      <c r="F38" s="20"/>
      <c r="G38" s="90"/>
      <c r="H38" s="90"/>
      <c r="I38" s="91"/>
    </row>
    <row r="39" spans="1:9" ht="21.6" customHeight="1" x14ac:dyDescent="0.25">
      <c r="A39" s="92" t="str">
        <f>"Danh sách này gồm "&amp;COUNT($A$9:$A$38)&amp;" cán bộ chấm thi./."</f>
        <v>Danh sách này gồm 0 cán bộ chấm thi./.</v>
      </c>
      <c r="B39" s="93"/>
      <c r="C39" s="94"/>
      <c r="D39" s="94"/>
      <c r="E39" s="95"/>
      <c r="F39" s="93"/>
    </row>
  </sheetData>
  <sheetProtection algorithmName="SHA-512" hashValue="NQYFr1sM10bw8g4qW7huMi26bdqg/zmgPtlUjjqRgR5F+Z/4WGJRuTOCnpeEDTA9B34iEvuiSCHuoBaDr8+YqA==" saltValue="8kNmceZZdvq6FL1Vb66XJg==" spinCount="100000" sheet="1" objects="1" scenarios="1"/>
  <mergeCells count="5">
    <mergeCell ref="A3:B3"/>
    <mergeCell ref="F7:I7"/>
    <mergeCell ref="A4:I4"/>
    <mergeCell ref="A5:I5"/>
    <mergeCell ref="A6:I6"/>
  </mergeCells>
  <dataValidations count="1">
    <dataValidation type="list" allowBlank="1" showInputMessage="1" showErrorMessage="1" sqref="D9:D38" xr:uid="{419CF7B8-E873-4269-BD0A-1E4FCE04E471}">
      <formula1>"10,11"</formula1>
    </dataValidation>
  </dataValidations>
  <pageMargins left="0.7" right="0.7" top="0.75" bottom="0.75" header="0.3" footer="0.3"/>
  <pageSetup paperSize="9" scale="97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782B6C-E525-4183-89FC-CC2B70AAA6C0}">
          <x14:formula1>
            <xm:f>Data!$C$6:$C$15</xm:f>
          </x14:formula1>
          <xm:sqref>C9:C38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A6CF-BF4D-4AB7-A6F1-F9E6C8A35261}">
  <sheetPr codeName="Sheet7">
    <pageSetUpPr fitToPage="1"/>
  </sheetPr>
  <dimension ref="A1:H39"/>
  <sheetViews>
    <sheetView workbookViewId="0">
      <selection activeCell="F12" sqref="F12"/>
    </sheetView>
  </sheetViews>
  <sheetFormatPr defaultColWidth="14.140625" defaultRowHeight="21.6" customHeight="1" x14ac:dyDescent="0.25"/>
  <cols>
    <col min="1" max="1" width="5.85546875" style="53" customWidth="1"/>
    <col min="2" max="2" width="42.42578125" style="53" customWidth="1"/>
    <col min="3" max="3" width="15" style="53" customWidth="1"/>
    <col min="4" max="4" width="48.85546875" style="53" customWidth="1"/>
    <col min="5" max="5" width="17.7109375" style="53" customWidth="1"/>
    <col min="6" max="16384" width="14.140625" style="53"/>
  </cols>
  <sheetData>
    <row r="1" spans="1:8" ht="21.6" customHeight="1" x14ac:dyDescent="0.25">
      <c r="A1" s="71" t="str">
        <f>"SỞ GIÁO DỤC VÀ ĐÀO TẠO"&amp;" "&amp;'1. Thông tin chung'!C8</f>
        <v xml:space="preserve">SỞ GIÁO DỤC VÀ ĐÀO TẠO </v>
      </c>
      <c r="B1" s="75"/>
      <c r="C1" s="72"/>
      <c r="D1" s="72"/>
      <c r="E1" s="72"/>
    </row>
    <row r="2" spans="1:8" ht="21.6" customHeight="1" x14ac:dyDescent="0.25">
      <c r="A2" s="72" t="str">
        <f>"TRƯỜNG"&amp;" "&amp;'1. Thông tin chung'!$C$9</f>
        <v xml:space="preserve">TRƯỜNG </v>
      </c>
      <c r="B2" s="96"/>
      <c r="C2" s="72"/>
      <c r="D2" s="72"/>
      <c r="E2" s="72"/>
    </row>
    <row r="3" spans="1:8" ht="21.6" customHeight="1" x14ac:dyDescent="0.25">
      <c r="A3" s="97"/>
      <c r="B3" s="97"/>
      <c r="C3" s="94"/>
      <c r="D3" s="94"/>
      <c r="E3" s="93"/>
    </row>
    <row r="4" spans="1:8" ht="21.6" customHeight="1" x14ac:dyDescent="0.25">
      <c r="A4" s="76" t="str">
        <f>TENKYTHI</f>
        <v>KỲ THI OLYMPIC TRUYỀN THỐNG 30/4 LẦN THỨ XXVII NĂM 2023</v>
      </c>
      <c r="B4" s="76"/>
      <c r="C4" s="76"/>
      <c r="D4" s="76"/>
      <c r="E4" s="76"/>
      <c r="F4" s="76"/>
      <c r="G4" s="76"/>
      <c r="H4" s="76"/>
    </row>
    <row r="5" spans="1:8" ht="21.6" customHeight="1" x14ac:dyDescent="0.25">
      <c r="A5" s="77" t="s">
        <v>16</v>
      </c>
      <c r="B5" s="77"/>
      <c r="C5" s="77"/>
      <c r="D5" s="77"/>
      <c r="E5" s="77"/>
      <c r="F5" s="77"/>
      <c r="G5" s="77"/>
      <c r="H5" s="77"/>
    </row>
    <row r="6" spans="1:8" ht="21.6" customHeight="1" x14ac:dyDescent="0.25">
      <c r="A6" s="98" t="s">
        <v>179</v>
      </c>
      <c r="B6" s="98"/>
      <c r="C6" s="98"/>
      <c r="D6" s="98"/>
      <c r="E6" s="98"/>
      <c r="F6" s="98"/>
      <c r="G6" s="98"/>
      <c r="H6" s="98"/>
    </row>
    <row r="7" spans="1:8" ht="21.6" customHeight="1" thickBot="1" x14ac:dyDescent="0.3">
      <c r="A7" s="94"/>
      <c r="B7" s="94"/>
      <c r="C7" s="94"/>
      <c r="D7" s="94"/>
      <c r="E7" s="99" t="s">
        <v>189</v>
      </c>
      <c r="F7" s="99"/>
      <c r="G7" s="99"/>
      <c r="H7" s="99"/>
    </row>
    <row r="8" spans="1:8" s="65" customFormat="1" ht="37.5" customHeight="1" x14ac:dyDescent="0.25">
      <c r="A8" s="100" t="s">
        <v>2</v>
      </c>
      <c r="B8" s="101" t="s">
        <v>18</v>
      </c>
      <c r="C8" s="101" t="s">
        <v>13</v>
      </c>
      <c r="D8" s="101" t="s">
        <v>181</v>
      </c>
      <c r="E8" s="102" t="s">
        <v>185</v>
      </c>
      <c r="F8" s="103" t="s">
        <v>186</v>
      </c>
      <c r="G8" s="103" t="s">
        <v>187</v>
      </c>
      <c r="H8" s="104" t="s">
        <v>188</v>
      </c>
    </row>
    <row r="9" spans="1:8" ht="21.6" customHeight="1" x14ac:dyDescent="0.25">
      <c r="A9" s="69" t="str">
        <f>IF(B9&lt;&gt;"",ROW()-8,"")</f>
        <v/>
      </c>
      <c r="B9" s="11"/>
      <c r="C9" s="106"/>
      <c r="D9" s="108" t="str">
        <f>IF(B9&lt;&gt;"",'1. Thông tin chung'!$E$9,"")</f>
        <v/>
      </c>
      <c r="E9" s="12"/>
      <c r="F9" s="88"/>
      <c r="G9" s="88"/>
      <c r="H9" s="89"/>
    </row>
    <row r="10" spans="1:8" ht="21.6" customHeight="1" x14ac:dyDescent="0.25">
      <c r="A10" s="69" t="str">
        <f>IF(B10&lt;&gt;"",MAX($A$9:A9)+1,"")</f>
        <v/>
      </c>
      <c r="B10" s="11"/>
      <c r="C10" s="106"/>
      <c r="D10" s="108" t="str">
        <f>IF(B10&lt;&gt;"",'1. Thông tin chung'!$E$9,"")</f>
        <v/>
      </c>
      <c r="E10" s="12"/>
      <c r="F10" s="88"/>
      <c r="G10" s="88"/>
      <c r="H10" s="89"/>
    </row>
    <row r="11" spans="1:8" ht="21.6" customHeight="1" x14ac:dyDescent="0.25">
      <c r="A11" s="69" t="str">
        <f>IF(B11&lt;&gt;"",MAX($A$9:A10)+1,"")</f>
        <v/>
      </c>
      <c r="B11" s="11"/>
      <c r="C11" s="106"/>
      <c r="D11" s="108" t="str">
        <f>IF(B11&lt;&gt;"",'1. Thông tin chung'!$E$9,"")</f>
        <v/>
      </c>
      <c r="E11" s="12"/>
      <c r="F11" s="88"/>
      <c r="G11" s="88"/>
      <c r="H11" s="89"/>
    </row>
    <row r="12" spans="1:8" ht="21.6" customHeight="1" x14ac:dyDescent="0.25">
      <c r="A12" s="69" t="str">
        <f>IF(B12&lt;&gt;"",MAX($A$9:A11)+1,"")</f>
        <v/>
      </c>
      <c r="B12" s="11"/>
      <c r="C12" s="106"/>
      <c r="D12" s="108" t="str">
        <f>IF(B12&lt;&gt;"",'1. Thông tin chung'!$E$9,"")</f>
        <v/>
      </c>
      <c r="E12" s="12"/>
      <c r="F12" s="88"/>
      <c r="G12" s="88"/>
      <c r="H12" s="89"/>
    </row>
    <row r="13" spans="1:8" ht="21.6" customHeight="1" x14ac:dyDescent="0.25">
      <c r="A13" s="69" t="str">
        <f>IF(B13&lt;&gt;"",MAX($A$9:A12)+1,"")</f>
        <v/>
      </c>
      <c r="B13" s="11"/>
      <c r="C13" s="106"/>
      <c r="D13" s="108" t="str">
        <f>IF(B13&lt;&gt;"",'1. Thông tin chung'!$E$9,"")</f>
        <v/>
      </c>
      <c r="E13" s="12"/>
      <c r="F13" s="88"/>
      <c r="G13" s="88"/>
      <c r="H13" s="89"/>
    </row>
    <row r="14" spans="1:8" ht="21.6" customHeight="1" x14ac:dyDescent="0.25">
      <c r="A14" s="69" t="str">
        <f>IF(B14&lt;&gt;"",MAX($A$9:A13)+1,"")</f>
        <v/>
      </c>
      <c r="B14" s="11"/>
      <c r="C14" s="106"/>
      <c r="D14" s="108" t="str">
        <f>IF(B14&lt;&gt;"",'1. Thông tin chung'!$E$9,"")</f>
        <v/>
      </c>
      <c r="E14" s="12"/>
      <c r="F14" s="88"/>
      <c r="G14" s="88"/>
      <c r="H14" s="89"/>
    </row>
    <row r="15" spans="1:8" ht="21.6" customHeight="1" x14ac:dyDescent="0.25">
      <c r="A15" s="69" t="str">
        <f>IF(B15&lt;&gt;"",MAX($A$9:A14)+1,"")</f>
        <v/>
      </c>
      <c r="B15" s="11"/>
      <c r="C15" s="106"/>
      <c r="D15" s="108" t="str">
        <f>IF(B15&lt;&gt;"",'1. Thông tin chung'!$E$9,"")</f>
        <v/>
      </c>
      <c r="E15" s="12"/>
      <c r="F15" s="88"/>
      <c r="G15" s="88"/>
      <c r="H15" s="89"/>
    </row>
    <row r="16" spans="1:8" ht="21.6" customHeight="1" x14ac:dyDescent="0.25">
      <c r="A16" s="69" t="str">
        <f>IF(B16&lt;&gt;"",MAX($A$9:A15)+1,"")</f>
        <v/>
      </c>
      <c r="B16" s="11"/>
      <c r="C16" s="106"/>
      <c r="D16" s="108" t="str">
        <f>IF(B16&lt;&gt;"",'1. Thông tin chung'!$E$9,"")</f>
        <v/>
      </c>
      <c r="E16" s="12"/>
      <c r="F16" s="88"/>
      <c r="G16" s="88"/>
      <c r="H16" s="89"/>
    </row>
    <row r="17" spans="1:8" ht="21.6" customHeight="1" x14ac:dyDescent="0.25">
      <c r="A17" s="69" t="str">
        <f>IF(B17&lt;&gt;"",MAX($A$9:A16)+1,"")</f>
        <v/>
      </c>
      <c r="B17" s="11"/>
      <c r="C17" s="106"/>
      <c r="D17" s="108" t="str">
        <f>IF(B17&lt;&gt;"",'1. Thông tin chung'!$E$9,"")</f>
        <v/>
      </c>
      <c r="E17" s="12"/>
      <c r="F17" s="88"/>
      <c r="G17" s="88"/>
      <c r="H17" s="89"/>
    </row>
    <row r="18" spans="1:8" ht="21.6" customHeight="1" x14ac:dyDescent="0.25">
      <c r="A18" s="69" t="str">
        <f>IF(B18&lt;&gt;"",MAX($A$9:A17)+1,"")</f>
        <v/>
      </c>
      <c r="B18" s="11"/>
      <c r="C18" s="106"/>
      <c r="D18" s="108" t="str">
        <f>IF(B18&lt;&gt;"",'1. Thông tin chung'!$E$9,"")</f>
        <v/>
      </c>
      <c r="E18" s="12"/>
      <c r="F18" s="88"/>
      <c r="G18" s="88"/>
      <c r="H18" s="89"/>
    </row>
    <row r="19" spans="1:8" ht="21.6" customHeight="1" x14ac:dyDescent="0.25">
      <c r="A19" s="69" t="str">
        <f>IF(B19&lt;&gt;"",MAX($A$9:A18)+1,"")</f>
        <v/>
      </c>
      <c r="B19" s="11"/>
      <c r="C19" s="106"/>
      <c r="D19" s="108" t="str">
        <f>IF(B19&lt;&gt;"",'1. Thông tin chung'!$E$9,"")</f>
        <v/>
      </c>
      <c r="E19" s="12"/>
      <c r="F19" s="88"/>
      <c r="G19" s="88"/>
      <c r="H19" s="89"/>
    </row>
    <row r="20" spans="1:8" ht="21.6" customHeight="1" x14ac:dyDescent="0.25">
      <c r="A20" s="69" t="str">
        <f>IF(B20&lt;&gt;"",MAX($A$9:A19)+1,"")</f>
        <v/>
      </c>
      <c r="B20" s="11"/>
      <c r="C20" s="106"/>
      <c r="D20" s="108" t="str">
        <f>IF(B20&lt;&gt;"",'1. Thông tin chung'!$E$9,"")</f>
        <v/>
      </c>
      <c r="E20" s="12"/>
      <c r="F20" s="88"/>
      <c r="G20" s="88"/>
      <c r="H20" s="89"/>
    </row>
    <row r="21" spans="1:8" ht="21.6" customHeight="1" x14ac:dyDescent="0.25">
      <c r="A21" s="69" t="str">
        <f>IF(B21&lt;&gt;"",MAX($A$9:A20)+1,"")</f>
        <v/>
      </c>
      <c r="B21" s="11"/>
      <c r="C21" s="106"/>
      <c r="D21" s="108" t="str">
        <f>IF(B21&lt;&gt;"",'1. Thông tin chung'!$E$9,"")</f>
        <v/>
      </c>
      <c r="E21" s="12"/>
      <c r="F21" s="88"/>
      <c r="G21" s="88"/>
      <c r="H21" s="89"/>
    </row>
    <row r="22" spans="1:8" ht="21.6" customHeight="1" x14ac:dyDescent="0.25">
      <c r="A22" s="69" t="str">
        <f>IF(B22&lt;&gt;"",MAX($A$9:A21)+1,"")</f>
        <v/>
      </c>
      <c r="B22" s="11"/>
      <c r="C22" s="106"/>
      <c r="D22" s="108" t="str">
        <f>IF(B22&lt;&gt;"",'1. Thông tin chung'!$E$9,"")</f>
        <v/>
      </c>
      <c r="E22" s="12"/>
      <c r="F22" s="88"/>
      <c r="G22" s="88"/>
      <c r="H22" s="89"/>
    </row>
    <row r="23" spans="1:8" ht="21.6" customHeight="1" x14ac:dyDescent="0.25">
      <c r="A23" s="69" t="str">
        <f>IF(B23&lt;&gt;"",MAX($A$9:A22)+1,"")</f>
        <v/>
      </c>
      <c r="B23" s="11"/>
      <c r="C23" s="106"/>
      <c r="D23" s="108" t="str">
        <f>IF(B23&lt;&gt;"",'1. Thông tin chung'!$E$9,"")</f>
        <v/>
      </c>
      <c r="E23" s="12"/>
      <c r="F23" s="88"/>
      <c r="G23" s="88"/>
      <c r="H23" s="89"/>
    </row>
    <row r="24" spans="1:8" ht="21.6" customHeight="1" x14ac:dyDescent="0.25">
      <c r="A24" s="69" t="str">
        <f>IF(B24&lt;&gt;"",MAX($A$9:A23)+1,"")</f>
        <v/>
      </c>
      <c r="B24" s="11"/>
      <c r="C24" s="106"/>
      <c r="D24" s="108" t="str">
        <f>IF(B24&lt;&gt;"",'1. Thông tin chung'!$E$9,"")</f>
        <v/>
      </c>
      <c r="E24" s="12"/>
      <c r="F24" s="88"/>
      <c r="G24" s="88"/>
      <c r="H24" s="89"/>
    </row>
    <row r="25" spans="1:8" ht="21.6" customHeight="1" x14ac:dyDescent="0.25">
      <c r="A25" s="69" t="str">
        <f>IF(B25&lt;&gt;"",MAX($A$9:A24)+1,"")</f>
        <v/>
      </c>
      <c r="B25" s="11"/>
      <c r="C25" s="106"/>
      <c r="D25" s="108" t="str">
        <f>IF(B25&lt;&gt;"",'1. Thông tin chung'!$E$9,"")</f>
        <v/>
      </c>
      <c r="E25" s="12"/>
      <c r="F25" s="88"/>
      <c r="G25" s="88"/>
      <c r="H25" s="89"/>
    </row>
    <row r="26" spans="1:8" ht="21.6" customHeight="1" x14ac:dyDescent="0.25">
      <c r="A26" s="69" t="str">
        <f>IF(B26&lt;&gt;"",MAX($A$9:A25)+1,"")</f>
        <v/>
      </c>
      <c r="B26" s="11"/>
      <c r="C26" s="106"/>
      <c r="D26" s="108" t="str">
        <f>IF(B26&lt;&gt;"",'1. Thông tin chung'!$E$9,"")</f>
        <v/>
      </c>
      <c r="E26" s="12"/>
      <c r="F26" s="88"/>
      <c r="G26" s="88"/>
      <c r="H26" s="89"/>
    </row>
    <row r="27" spans="1:8" ht="21.6" customHeight="1" x14ac:dyDescent="0.25">
      <c r="A27" s="69" t="str">
        <f>IF(B27&lt;&gt;"",MAX($A$9:A26)+1,"")</f>
        <v/>
      </c>
      <c r="B27" s="11"/>
      <c r="C27" s="106"/>
      <c r="D27" s="108" t="str">
        <f>IF(B27&lt;&gt;"",'1. Thông tin chung'!$E$9,"")</f>
        <v/>
      </c>
      <c r="E27" s="12"/>
      <c r="F27" s="88"/>
      <c r="G27" s="88"/>
      <c r="H27" s="89"/>
    </row>
    <row r="28" spans="1:8" ht="21.6" customHeight="1" x14ac:dyDescent="0.25">
      <c r="A28" s="69" t="str">
        <f>IF(B28&lt;&gt;"",MAX($A$9:A27)+1,"")</f>
        <v/>
      </c>
      <c r="B28" s="11"/>
      <c r="C28" s="106"/>
      <c r="D28" s="108" t="str">
        <f>IF(B28&lt;&gt;"",'1. Thông tin chung'!$E$9,"")</f>
        <v/>
      </c>
      <c r="E28" s="12"/>
      <c r="F28" s="88"/>
      <c r="G28" s="88"/>
      <c r="H28" s="89"/>
    </row>
    <row r="29" spans="1:8" ht="21.6" customHeight="1" x14ac:dyDescent="0.25">
      <c r="A29" s="69" t="str">
        <f>IF(B29&lt;&gt;"",MAX($A$9:A28)+1,"")</f>
        <v/>
      </c>
      <c r="B29" s="11"/>
      <c r="C29" s="106"/>
      <c r="D29" s="108" t="str">
        <f>IF(B29&lt;&gt;"",'1. Thông tin chung'!$E$9,"")</f>
        <v/>
      </c>
      <c r="E29" s="12"/>
      <c r="F29" s="88"/>
      <c r="G29" s="88"/>
      <c r="H29" s="89"/>
    </row>
    <row r="30" spans="1:8" ht="21.6" customHeight="1" x14ac:dyDescent="0.25">
      <c r="A30" s="69" t="str">
        <f>IF(B30&lt;&gt;"",MAX($A$9:A29)+1,"")</f>
        <v/>
      </c>
      <c r="B30" s="11"/>
      <c r="C30" s="106"/>
      <c r="D30" s="108" t="str">
        <f>IF(B30&lt;&gt;"",'1. Thông tin chung'!$E$9,"")</f>
        <v/>
      </c>
      <c r="E30" s="12"/>
      <c r="F30" s="88"/>
      <c r="G30" s="88"/>
      <c r="H30" s="89"/>
    </row>
    <row r="31" spans="1:8" ht="21.6" customHeight="1" x14ac:dyDescent="0.25">
      <c r="A31" s="69" t="str">
        <f>IF(B31&lt;&gt;"",MAX($A$9:A30)+1,"")</f>
        <v/>
      </c>
      <c r="B31" s="11"/>
      <c r="C31" s="106"/>
      <c r="D31" s="108" t="str">
        <f>IF(B31&lt;&gt;"",'1. Thông tin chung'!$E$9,"")</f>
        <v/>
      </c>
      <c r="E31" s="12"/>
      <c r="F31" s="88"/>
      <c r="G31" s="88"/>
      <c r="H31" s="89"/>
    </row>
    <row r="32" spans="1:8" ht="21.6" customHeight="1" x14ac:dyDescent="0.25">
      <c r="A32" s="69" t="str">
        <f>IF(B32&lt;&gt;"",MAX($A$9:A31)+1,"")</f>
        <v/>
      </c>
      <c r="B32" s="11"/>
      <c r="C32" s="106"/>
      <c r="D32" s="108" t="str">
        <f>IF(B32&lt;&gt;"",'1. Thông tin chung'!$E$9,"")</f>
        <v/>
      </c>
      <c r="E32" s="12"/>
      <c r="F32" s="88"/>
      <c r="G32" s="88"/>
      <c r="H32" s="89"/>
    </row>
    <row r="33" spans="1:8" ht="21.6" customHeight="1" x14ac:dyDescent="0.25">
      <c r="A33" s="69" t="str">
        <f>IF(B33&lt;&gt;"",MAX($A$9:A32)+1,"")</f>
        <v/>
      </c>
      <c r="B33" s="11"/>
      <c r="C33" s="106"/>
      <c r="D33" s="108" t="str">
        <f>IF(B33&lt;&gt;"",'1. Thông tin chung'!$E$9,"")</f>
        <v/>
      </c>
      <c r="E33" s="12"/>
      <c r="F33" s="88"/>
      <c r="G33" s="88"/>
      <c r="H33" s="89"/>
    </row>
    <row r="34" spans="1:8" ht="21.6" customHeight="1" x14ac:dyDescent="0.25">
      <c r="A34" s="69" t="str">
        <f>IF(B34&lt;&gt;"",MAX($A$9:A33)+1,"")</f>
        <v/>
      </c>
      <c r="B34" s="11"/>
      <c r="C34" s="106"/>
      <c r="D34" s="108" t="str">
        <f>IF(B34&lt;&gt;"",'1. Thông tin chung'!$E$9,"")</f>
        <v/>
      </c>
      <c r="E34" s="12"/>
      <c r="F34" s="88"/>
      <c r="G34" s="88"/>
      <c r="H34" s="89"/>
    </row>
    <row r="35" spans="1:8" ht="21.6" customHeight="1" x14ac:dyDescent="0.25">
      <c r="A35" s="69" t="str">
        <f>IF(B35&lt;&gt;"",MAX($A$9:A34)+1,"")</f>
        <v/>
      </c>
      <c r="B35" s="11"/>
      <c r="C35" s="106"/>
      <c r="D35" s="108" t="str">
        <f>IF(B35&lt;&gt;"",'1. Thông tin chung'!$E$9,"")</f>
        <v/>
      </c>
      <c r="E35" s="12"/>
      <c r="F35" s="88"/>
      <c r="G35" s="88"/>
      <c r="H35" s="89"/>
    </row>
    <row r="36" spans="1:8" ht="21.6" customHeight="1" x14ac:dyDescent="0.25">
      <c r="A36" s="69" t="str">
        <f>IF(B36&lt;&gt;"",MAX($A$9:A35)+1,"")</f>
        <v/>
      </c>
      <c r="B36" s="11"/>
      <c r="C36" s="106"/>
      <c r="D36" s="108" t="str">
        <f>IF(B36&lt;&gt;"",'1. Thông tin chung'!$E$9,"")</f>
        <v/>
      </c>
      <c r="E36" s="12"/>
      <c r="F36" s="88"/>
      <c r="G36" s="88"/>
      <c r="H36" s="89"/>
    </row>
    <row r="37" spans="1:8" ht="21.6" customHeight="1" x14ac:dyDescent="0.25">
      <c r="A37" s="69" t="str">
        <f>IF(B37&lt;&gt;"",MAX($A$9:A36)+1,"")</f>
        <v/>
      </c>
      <c r="B37" s="11"/>
      <c r="C37" s="106"/>
      <c r="D37" s="108" t="str">
        <f>IF(B37&lt;&gt;"",'1. Thông tin chung'!$E$9,"")</f>
        <v/>
      </c>
      <c r="E37" s="12"/>
      <c r="F37" s="88"/>
      <c r="G37" s="88"/>
      <c r="H37" s="89"/>
    </row>
    <row r="38" spans="1:8" ht="21.6" customHeight="1" thickBot="1" x14ac:dyDescent="0.3">
      <c r="A38" s="70" t="str">
        <f>IF(B38&lt;&gt;"",MAX($A$9:A37)+1,"")</f>
        <v/>
      </c>
      <c r="B38" s="17"/>
      <c r="C38" s="107"/>
      <c r="D38" s="109" t="str">
        <f>IF(B38&lt;&gt;"",'1. Thông tin chung'!$E$9,"")</f>
        <v/>
      </c>
      <c r="E38" s="18"/>
      <c r="F38" s="90"/>
      <c r="G38" s="90"/>
      <c r="H38" s="91"/>
    </row>
    <row r="39" spans="1:8" ht="21.6" customHeight="1" x14ac:dyDescent="0.25">
      <c r="A39" s="92" t="str">
        <f>"Danh sách này gồm "&amp;COUNT($A$9:$A$38)&amp;" cán bộ chấm thi./."</f>
        <v>Danh sách này gồm 0 cán bộ chấm thi./.</v>
      </c>
      <c r="B39" s="93"/>
      <c r="C39" s="94"/>
      <c r="D39" s="95"/>
      <c r="E39" s="93"/>
    </row>
  </sheetData>
  <sheetProtection algorithmName="SHA-512" hashValue="5RXJF2V0LhlSqCu9uziU0AX2ft9Ely+AWkUmBoXA+gnRVZNprwrcBeAvyZ2diaa3hCAkLvSwYCaqhrJ/XWc50w==" saltValue="UKvTnTl3Pmja3eNo532Aiw==" spinCount="100000" sheet="1" objects="1" scenarios="1"/>
  <mergeCells count="5">
    <mergeCell ref="A3:B3"/>
    <mergeCell ref="E7:H7"/>
    <mergeCell ref="A4:H4"/>
    <mergeCell ref="A5:H5"/>
    <mergeCell ref="A6:H6"/>
  </mergeCells>
  <pageMargins left="0.7" right="0.7" top="0.75" bottom="0.75" header="0.3" footer="0.3"/>
  <pageSetup paperSize="9" scale="97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C231-B27D-4B92-984A-579FBC91D8C2}">
  <sheetPr codeName="Sheet8">
    <pageSetUpPr fitToPage="1"/>
  </sheetPr>
  <dimension ref="A1:D34"/>
  <sheetViews>
    <sheetView tabSelected="1" workbookViewId="0">
      <selection activeCell="C18" sqref="C18"/>
    </sheetView>
  </sheetViews>
  <sheetFormatPr defaultColWidth="14.140625" defaultRowHeight="21.6" customHeight="1" x14ac:dyDescent="0.25"/>
  <cols>
    <col min="1" max="1" width="8.42578125" style="7" customWidth="1"/>
    <col min="2" max="2" width="41.42578125" style="7" customWidth="1"/>
    <col min="3" max="3" width="26.7109375" style="7" customWidth="1"/>
    <col min="4" max="4" width="30.7109375" style="7" customWidth="1"/>
    <col min="5" max="16384" width="14.140625" style="7"/>
  </cols>
  <sheetData>
    <row r="1" spans="1:4" ht="21.6" customHeight="1" x14ac:dyDescent="0.25">
      <c r="A1" s="6" t="str">
        <f>"SỞ GIÁO DỤC VÀ ĐÀO TẠO"&amp;" "&amp;'1. Thông tin chung'!C8</f>
        <v xml:space="preserve">SỞ GIÁO DỤC VÀ ĐÀO TẠO </v>
      </c>
      <c r="B1" s="25"/>
      <c r="C1" s="26"/>
      <c r="D1" s="26"/>
    </row>
    <row r="2" spans="1:4" ht="21.6" customHeight="1" x14ac:dyDescent="0.25">
      <c r="A2" s="8" t="str">
        <f>"TRƯỜNG"&amp;" "&amp;'1. Thông tin chung'!$C$9</f>
        <v xml:space="preserve">TRƯỜNG </v>
      </c>
      <c r="B2" s="25"/>
      <c r="C2" s="26"/>
      <c r="D2" s="26"/>
    </row>
    <row r="3" spans="1:4" ht="21.6" customHeight="1" x14ac:dyDescent="0.25">
      <c r="A3" s="25"/>
      <c r="B3" s="25"/>
      <c r="C3" s="25"/>
      <c r="D3" s="25"/>
    </row>
    <row r="4" spans="1:4" ht="21.6" customHeight="1" x14ac:dyDescent="0.25">
      <c r="A4" s="40" t="str">
        <f>TENKYTHI</f>
        <v>KỲ THI OLYMPIC TRUYỀN THỐNG 30/4 LẦN THỨ XXVII NĂM 2023</v>
      </c>
      <c r="B4" s="40"/>
      <c r="C4" s="40"/>
      <c r="D4" s="40"/>
    </row>
    <row r="5" spans="1:4" ht="21.6" customHeight="1" x14ac:dyDescent="0.25">
      <c r="A5" s="39" t="s">
        <v>19</v>
      </c>
      <c r="B5" s="39"/>
      <c r="C5" s="39"/>
      <c r="D5" s="39"/>
    </row>
    <row r="6" spans="1:4" ht="21.6" customHeight="1" x14ac:dyDescent="0.25">
      <c r="A6" s="42" t="s">
        <v>180</v>
      </c>
      <c r="B6" s="42"/>
      <c r="C6" s="42"/>
      <c r="D6" s="42"/>
    </row>
    <row r="7" spans="1:4" ht="21.6" customHeight="1" thickBot="1" x14ac:dyDescent="0.3">
      <c r="A7" s="27"/>
      <c r="B7" s="27"/>
      <c r="C7" s="27"/>
      <c r="D7" s="27"/>
    </row>
    <row r="8" spans="1:4" ht="21.6" customHeight="1" x14ac:dyDescent="0.25">
      <c r="A8" s="28" t="s">
        <v>1</v>
      </c>
      <c r="B8" s="29" t="s">
        <v>10</v>
      </c>
      <c r="C8" s="29" t="s">
        <v>11</v>
      </c>
      <c r="D8" s="30" t="s">
        <v>12</v>
      </c>
    </row>
    <row r="9" spans="1:4" ht="21.6" customHeight="1" x14ac:dyDescent="0.25">
      <c r="A9" s="21" t="str">
        <f>IF(B9&lt;&gt;"",ROW()-8,"")</f>
        <v/>
      </c>
      <c r="B9" s="31"/>
      <c r="C9" s="31"/>
      <c r="D9" s="32"/>
    </row>
    <row r="10" spans="1:4" ht="21.6" customHeight="1" x14ac:dyDescent="0.25">
      <c r="A10" s="21" t="str">
        <f>IF(B10&lt;&gt;"",MAX($A$9:A9)+1,"")</f>
        <v/>
      </c>
      <c r="B10" s="31"/>
      <c r="C10" s="31"/>
      <c r="D10" s="32"/>
    </row>
    <row r="11" spans="1:4" ht="21.6" customHeight="1" x14ac:dyDescent="0.25">
      <c r="A11" s="21" t="str">
        <f>IF(B11&lt;&gt;"",MAX($A$9:A10)+1,"")</f>
        <v/>
      </c>
      <c r="B11" s="31"/>
      <c r="C11" s="31"/>
      <c r="D11" s="32"/>
    </row>
    <row r="12" spans="1:4" ht="21.6" customHeight="1" x14ac:dyDescent="0.25">
      <c r="A12" s="21" t="str">
        <f>IF(B12&lt;&gt;"",MAX($A$9:A11)+1,"")</f>
        <v/>
      </c>
      <c r="B12" s="31"/>
      <c r="C12" s="31"/>
      <c r="D12" s="32"/>
    </row>
    <row r="13" spans="1:4" ht="21.6" customHeight="1" x14ac:dyDescent="0.25">
      <c r="A13" s="21" t="str">
        <f>IF(B13&lt;&gt;"",MAX($A$9:A12)+1,"")</f>
        <v/>
      </c>
      <c r="B13" s="31"/>
      <c r="C13" s="31"/>
      <c r="D13" s="32"/>
    </row>
    <row r="14" spans="1:4" ht="21.6" customHeight="1" x14ac:dyDescent="0.25">
      <c r="A14" s="21" t="str">
        <f>IF(B14&lt;&gt;"",MAX($A$9:A13)+1,"")</f>
        <v/>
      </c>
      <c r="B14" s="31"/>
      <c r="C14" s="31"/>
      <c r="D14" s="32"/>
    </row>
    <row r="15" spans="1:4" ht="21.6" customHeight="1" x14ac:dyDescent="0.25">
      <c r="A15" s="21" t="str">
        <f>IF(B15&lt;&gt;"",MAX($A$9:A14)+1,"")</f>
        <v/>
      </c>
      <c r="B15" s="31"/>
      <c r="C15" s="31"/>
      <c r="D15" s="32"/>
    </row>
    <row r="16" spans="1:4" ht="21.6" customHeight="1" x14ac:dyDescent="0.25">
      <c r="A16" s="21" t="str">
        <f>IF(B16&lt;&gt;"",MAX($A$9:A15)+1,"")</f>
        <v/>
      </c>
      <c r="B16" s="31"/>
      <c r="C16" s="31"/>
      <c r="D16" s="32"/>
    </row>
    <row r="17" spans="1:4" ht="21.6" customHeight="1" x14ac:dyDescent="0.25">
      <c r="A17" s="21" t="str">
        <f>IF(B17&lt;&gt;"",MAX($A$9:A16)+1,"")</f>
        <v/>
      </c>
      <c r="B17" s="31"/>
      <c r="C17" s="31"/>
      <c r="D17" s="32"/>
    </row>
    <row r="18" spans="1:4" ht="21.6" customHeight="1" x14ac:dyDescent="0.25">
      <c r="A18" s="21" t="str">
        <f>IF(B18&lt;&gt;"",MAX($A$9:A17)+1,"")</f>
        <v/>
      </c>
      <c r="B18" s="31"/>
      <c r="C18" s="31"/>
      <c r="D18" s="32"/>
    </row>
    <row r="19" spans="1:4" ht="21.6" customHeight="1" x14ac:dyDescent="0.25">
      <c r="A19" s="21" t="str">
        <f>IF(B19&lt;&gt;"",MAX($A$9:A18)+1,"")</f>
        <v/>
      </c>
      <c r="B19" s="31"/>
      <c r="C19" s="31"/>
      <c r="D19" s="32"/>
    </row>
    <row r="20" spans="1:4" ht="21.6" customHeight="1" x14ac:dyDescent="0.25">
      <c r="A20" s="21" t="str">
        <f>IF(B20&lt;&gt;"",MAX($A$9:A19)+1,"")</f>
        <v/>
      </c>
      <c r="B20" s="31"/>
      <c r="C20" s="31"/>
      <c r="D20" s="32"/>
    </row>
    <row r="21" spans="1:4" ht="21.6" customHeight="1" x14ac:dyDescent="0.25">
      <c r="A21" s="21" t="str">
        <f>IF(B21&lt;&gt;"",MAX($A$9:A20)+1,"")</f>
        <v/>
      </c>
      <c r="B21" s="31"/>
      <c r="C21" s="31"/>
      <c r="D21" s="32"/>
    </row>
    <row r="22" spans="1:4" ht="21.6" customHeight="1" x14ac:dyDescent="0.25">
      <c r="A22" s="21" t="str">
        <f>IF(B22&lt;&gt;"",MAX($A$9:A21)+1,"")</f>
        <v/>
      </c>
      <c r="B22" s="31"/>
      <c r="C22" s="31"/>
      <c r="D22" s="32"/>
    </row>
    <row r="23" spans="1:4" ht="21.6" customHeight="1" x14ac:dyDescent="0.25">
      <c r="A23" s="21" t="str">
        <f>IF(B23&lt;&gt;"",MAX($A$9:A22)+1,"")</f>
        <v/>
      </c>
      <c r="B23" s="31"/>
      <c r="C23" s="31"/>
      <c r="D23" s="32"/>
    </row>
    <row r="24" spans="1:4" ht="21.6" customHeight="1" x14ac:dyDescent="0.25">
      <c r="A24" s="21" t="str">
        <f>IF(B24&lt;&gt;"",MAX($A$9:A23)+1,"")</f>
        <v/>
      </c>
      <c r="B24" s="31"/>
      <c r="C24" s="31"/>
      <c r="D24" s="32"/>
    </row>
    <row r="25" spans="1:4" ht="21.6" customHeight="1" x14ac:dyDescent="0.25">
      <c r="A25" s="21" t="str">
        <f>IF(B25&lt;&gt;"",MAX($A$9:A24)+1,"")</f>
        <v/>
      </c>
      <c r="B25" s="31"/>
      <c r="C25" s="31"/>
      <c r="D25" s="32"/>
    </row>
    <row r="26" spans="1:4" ht="21.6" customHeight="1" x14ac:dyDescent="0.25">
      <c r="A26" s="21" t="str">
        <f>IF(B26&lt;&gt;"",MAX($A$9:A25)+1,"")</f>
        <v/>
      </c>
      <c r="B26" s="31"/>
      <c r="C26" s="31"/>
      <c r="D26" s="32"/>
    </row>
    <row r="27" spans="1:4" ht="21.6" customHeight="1" x14ac:dyDescent="0.25">
      <c r="A27" s="21" t="str">
        <f>IF(B27&lt;&gt;"",MAX($A$9:A26)+1,"")</f>
        <v/>
      </c>
      <c r="B27" s="31"/>
      <c r="C27" s="31"/>
      <c r="D27" s="32"/>
    </row>
    <row r="28" spans="1:4" ht="21.6" customHeight="1" x14ac:dyDescent="0.25">
      <c r="A28" s="21" t="str">
        <f>IF(B28&lt;&gt;"",MAX($A$9:A27)+1,"")</f>
        <v/>
      </c>
      <c r="B28" s="31"/>
      <c r="C28" s="31"/>
      <c r="D28" s="32"/>
    </row>
    <row r="29" spans="1:4" ht="21.6" customHeight="1" x14ac:dyDescent="0.25">
      <c r="A29" s="21" t="str">
        <f>IF(B29&lt;&gt;"",MAX($A$9:A28)+1,"")</f>
        <v/>
      </c>
      <c r="B29" s="31"/>
      <c r="C29" s="31"/>
      <c r="D29" s="32"/>
    </row>
    <row r="30" spans="1:4" ht="21.6" customHeight="1" x14ac:dyDescent="0.25">
      <c r="A30" s="21" t="str">
        <f>IF(B30&lt;&gt;"",MAX($A$9:A29)+1,"")</f>
        <v/>
      </c>
      <c r="B30" s="31"/>
      <c r="C30" s="31"/>
      <c r="D30" s="32"/>
    </row>
    <row r="31" spans="1:4" ht="21.6" customHeight="1" x14ac:dyDescent="0.25">
      <c r="A31" s="21" t="str">
        <f>IF(B31&lt;&gt;"",MAX($A$9:A30)+1,"")</f>
        <v/>
      </c>
      <c r="B31" s="33"/>
      <c r="C31" s="34"/>
      <c r="D31" s="35"/>
    </row>
    <row r="32" spans="1:4" ht="21.6" customHeight="1" x14ac:dyDescent="0.25">
      <c r="A32" s="21" t="str">
        <f>IF(B32&lt;&gt;"",MAX($A$9:A31)+1,"")</f>
        <v/>
      </c>
      <c r="B32" s="33"/>
      <c r="C32" s="34"/>
      <c r="D32" s="35"/>
    </row>
    <row r="33" spans="1:4" ht="21.6" customHeight="1" thickBot="1" x14ac:dyDescent="0.3">
      <c r="A33" s="22" t="str">
        <f>IF(B33&lt;&gt;"",MAX($A$9:A32)+1,"")</f>
        <v/>
      </c>
      <c r="B33" s="36"/>
      <c r="C33" s="37"/>
      <c r="D33" s="38"/>
    </row>
    <row r="34" spans="1:4" ht="21.6" customHeight="1" x14ac:dyDescent="0.25">
      <c r="A34" s="41" t="str">
        <f>"Danh sách này gồm "&amp;COUNT($A$9:$A$33)&amp;" giáo viên./."</f>
        <v>Danh sách này gồm 0 giáo viên./.</v>
      </c>
    </row>
  </sheetData>
  <mergeCells count="3">
    <mergeCell ref="A5:D5"/>
    <mergeCell ref="A4:D4"/>
    <mergeCell ref="A6:D6"/>
  </mergeCells>
  <pageMargins left="0.7" right="0.7" top="0.75" bottom="0.75" header="0.3" footer="0.3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Thông tin chung</vt:lpstr>
      <vt:lpstr>2. Ds học sinh dự thi - Khối 10</vt:lpstr>
      <vt:lpstr>3. Ds học sinh dự thi - Khối 11</vt:lpstr>
      <vt:lpstr>4. Ds CB chấm thi</vt:lpstr>
      <vt:lpstr>5. Ds CB coi thi</vt:lpstr>
      <vt:lpstr>6. Ds đoàn (GV)</vt:lpstr>
      <vt:lpstr>'2. Ds học sinh dự thi - Khối 10'!Print_Titles</vt:lpstr>
      <vt:lpstr>'3. Ds học sinh dự thi - Khối 11'!Print_Titles</vt:lpstr>
      <vt:lpstr>TENKYTHI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Khoi Le</dc:creator>
  <cp:lastModifiedBy>Admin</cp:lastModifiedBy>
  <cp:lastPrinted>2022-12-20T08:15:30Z</cp:lastPrinted>
  <dcterms:created xsi:type="dcterms:W3CDTF">2021-01-13T02:59:53Z</dcterms:created>
  <dcterms:modified xsi:type="dcterms:W3CDTF">2022-12-21T07:34:09Z</dcterms:modified>
</cp:coreProperties>
</file>